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6"/>
  </bookViews>
  <sheets>
    <sheet name="2005" sheetId="1" r:id="rId1"/>
    <sheet name="2008" sheetId="2" r:id="rId2"/>
    <sheet name="Shareholding" sheetId="3" r:id="rId3"/>
    <sheet name="2006" sheetId="4" r:id="rId4"/>
    <sheet name="2010" sheetId="5" r:id="rId5"/>
    <sheet name="2010 pt2" sheetId="6" r:id="rId6"/>
    <sheet name="int 2012" sheetId="7" r:id="rId7"/>
  </sheets>
  <definedNames/>
  <calcPr fullCalcOnLoad="1"/>
</workbook>
</file>

<file path=xl/sharedStrings.xml><?xml version="1.0" encoding="utf-8"?>
<sst xmlns="http://schemas.openxmlformats.org/spreadsheetml/2006/main" count="195" uniqueCount="71">
  <si>
    <t>BEALE'S  LIMITED  -  SCHEDULE   OF  DIVIDEND  PAYMENTS</t>
  </si>
  <si>
    <t>Name</t>
  </si>
  <si>
    <t>Qty</t>
  </si>
  <si>
    <t>Net Dividend</t>
  </si>
  <si>
    <t xml:space="preserve"> Tax Credit</t>
  </si>
  <si>
    <t>Gross Dividend</t>
  </si>
  <si>
    <t>T. H. Beale</t>
  </si>
  <si>
    <t>Mrs. S. J. Beale</t>
  </si>
  <si>
    <t>Ms. P. J. Beale</t>
  </si>
  <si>
    <t>A. E. Beale</t>
  </si>
  <si>
    <t>C. W. Beale</t>
  </si>
  <si>
    <t>N. H. Beale</t>
  </si>
  <si>
    <t>Mrs. S. D. Clayton</t>
  </si>
  <si>
    <t>J. D. Clayton</t>
  </si>
  <si>
    <t>P. E. Clayton</t>
  </si>
  <si>
    <t>Ms. L. R. Clayton</t>
  </si>
  <si>
    <t>Ms. S. F. Clayton</t>
  </si>
  <si>
    <t>Mrs. V. Beale</t>
  </si>
  <si>
    <t>Mrs. K. W. McCarthy</t>
  </si>
  <si>
    <t>Mrs. F. H. Taylor</t>
  </si>
  <si>
    <t>G. N. Kenyon</t>
  </si>
  <si>
    <t>M. V. Kenyon</t>
  </si>
  <si>
    <t>Mrs. M. Evans</t>
  </si>
  <si>
    <t>Mrs. B. Verney</t>
  </si>
  <si>
    <t>Beale Trust</t>
  </si>
  <si>
    <t>Total</t>
  </si>
  <si>
    <t>c:\mydocuments\yearend\dividend.xls</t>
  </si>
  <si>
    <t>Amount per share ..…88.0p.…</t>
  </si>
  <si>
    <t xml:space="preserve">PAYABLE </t>
  </si>
  <si>
    <t>Dated  6.9.05</t>
  </si>
  <si>
    <t>SHAREHOLDINGS  &amp;  DIVIDENDS  -  2005</t>
  </si>
  <si>
    <t>Year Ended 31st March 2005</t>
  </si>
  <si>
    <t>30.9.05</t>
  </si>
  <si>
    <t>Mrs. S. F. Ayles</t>
  </si>
  <si>
    <t>R.F.H. Taylor</t>
  </si>
  <si>
    <t>N.J.L. Taylor</t>
  </si>
  <si>
    <t>Mrs. E.V.C. Beale</t>
  </si>
  <si>
    <t>Year Ended 31st March 2008</t>
  </si>
  <si>
    <t>c:\mydocuments\monthly reconciliations\dividend annual payment.xls</t>
  </si>
  <si>
    <t>Amount per share ..…£1.17.…</t>
  </si>
  <si>
    <t>SHAREHOLDINGS  &amp;  DIVIDENDS  -  2008</t>
  </si>
  <si>
    <t>Dated  8.7.08</t>
  </si>
  <si>
    <t>30.9.08</t>
  </si>
  <si>
    <t>SHAREHOLDINGS  &amp;  DIVIDENDS  -  2006</t>
  </si>
  <si>
    <t>Year Ended 31st March 2006</t>
  </si>
  <si>
    <t>Dated  13.7.06</t>
  </si>
  <si>
    <t>30.9.06</t>
  </si>
  <si>
    <t>c:\mydocuments\monthly reconciliations\dividend.xls</t>
  </si>
  <si>
    <t>SHAREHOLDINGS  &amp;  DIVIDENDS  -  INTERIM 2010</t>
  </si>
  <si>
    <t>Year Ended 31st March 2011</t>
  </si>
  <si>
    <t>Andrew E. Beale</t>
  </si>
  <si>
    <t>Trevor H. Beale</t>
  </si>
  <si>
    <t>Mrs. Susan J. Beale</t>
  </si>
  <si>
    <t>Ms. Philippa J. Beale</t>
  </si>
  <si>
    <t>Christopher W. Beale</t>
  </si>
  <si>
    <t>Nicholas H. Beale</t>
  </si>
  <si>
    <t>Emma V C Beale</t>
  </si>
  <si>
    <t>Dated  22.7.10</t>
  </si>
  <si>
    <t>30.9.10</t>
  </si>
  <si>
    <t>c:\mydocuments\shareholders\dividend_payment_2010.xls</t>
  </si>
  <si>
    <t>Dated  30.3.11</t>
  </si>
  <si>
    <t>SHAREHOLDINGS  &amp;  DIVIDENDS  - FINAL 2010</t>
  </si>
  <si>
    <t>1.4.11</t>
  </si>
  <si>
    <t xml:space="preserve">Amount per share </t>
  </si>
  <si>
    <t>Less advanced</t>
  </si>
  <si>
    <t>Total payment due</t>
  </si>
  <si>
    <t>SHAREHOLDINGS  &amp;  DIVIDENDS  - INTERIM 2013 / 14</t>
  </si>
  <si>
    <t>Year Ended 31st March 2014</t>
  </si>
  <si>
    <t>30.9.13</t>
  </si>
  <si>
    <t>Dated  23.9.13</t>
  </si>
  <si>
    <t>Ashley/Emma/Dominic Beale settlement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</si>
</sst>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&quot;£&quot;#,##0.00"/>
    <numFmt numFmtId="166" formatCode="&quot;£&quot;#,##0.00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66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8" fontId="2" fillId="0" borderId="0" xfId="0" applyNumberFormat="1" applyFont="1" applyAlignment="1">
      <alignment horizontal="left"/>
    </xf>
    <xf numFmtId="165" fontId="1" fillId="0" borderId="24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165" fontId="1" fillId="33" borderId="23" xfId="0" applyNumberFormat="1" applyFont="1" applyFill="1" applyBorder="1" applyAlignment="1">
      <alignment/>
    </xf>
    <xf numFmtId="165" fontId="1" fillId="33" borderId="2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ht="16.5" customHeight="1"/>
    <row r="3" spans="1:8" ht="16.5" customHeight="1">
      <c r="A3" s="52" t="s">
        <v>30</v>
      </c>
      <c r="B3" s="52"/>
      <c r="C3" s="52"/>
      <c r="D3" s="52"/>
      <c r="E3" s="52"/>
      <c r="F3" s="52"/>
      <c r="G3" s="52"/>
      <c r="H3" s="52"/>
    </row>
    <row r="4" ht="16.5" customHeight="1"/>
    <row r="5" spans="1:8" ht="16.5" customHeight="1">
      <c r="A5" s="26" t="s">
        <v>31</v>
      </c>
      <c r="B5" s="2"/>
      <c r="F5" s="26" t="s">
        <v>27</v>
      </c>
      <c r="G5" s="26"/>
      <c r="H5" s="26"/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0.88</v>
      </c>
      <c r="E9" s="9"/>
      <c r="F9" s="11">
        <f>+D9/9</f>
        <v>0.09777777777777778</v>
      </c>
      <c r="G9" s="9"/>
      <c r="H9" s="17">
        <f>+D9/9*10</f>
        <v>0.9777777777777779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6</v>
      </c>
      <c r="B11" s="6">
        <v>3000</v>
      </c>
      <c r="C11" s="5"/>
      <c r="D11" s="7">
        <f>+B11*D$9</f>
        <v>2640</v>
      </c>
      <c r="E11" s="5"/>
      <c r="F11" s="7">
        <f>+B11*F$9</f>
        <v>293.33333333333337</v>
      </c>
      <c r="G11" s="5"/>
      <c r="H11" s="20">
        <f>+B11*H$9</f>
        <v>2933.3333333333335</v>
      </c>
    </row>
    <row r="12" spans="1:8" ht="16.5" customHeight="1">
      <c r="A12" s="18" t="s">
        <v>7</v>
      </c>
      <c r="B12" s="6">
        <v>2000</v>
      </c>
      <c r="C12" s="5"/>
      <c r="D12" s="7">
        <f aca="true" t="shared" si="0" ref="D12:D29">+B12*D$9</f>
        <v>1760</v>
      </c>
      <c r="E12" s="5"/>
      <c r="F12" s="7">
        <f aca="true" t="shared" si="1" ref="F12:F29">+B12*F$9</f>
        <v>195.55555555555557</v>
      </c>
      <c r="G12" s="5"/>
      <c r="H12" s="20">
        <f aca="true" t="shared" si="2" ref="H12:H29">+B12*H$9</f>
        <v>1955.5555555555557</v>
      </c>
    </row>
    <row r="13" spans="1:8" ht="16.5" customHeight="1">
      <c r="A13" s="18" t="s">
        <v>8</v>
      </c>
      <c r="B13" s="6">
        <v>4500</v>
      </c>
      <c r="C13" s="5"/>
      <c r="D13" s="7">
        <f t="shared" si="0"/>
        <v>3960</v>
      </c>
      <c r="E13" s="5"/>
      <c r="F13" s="7">
        <f t="shared" si="1"/>
        <v>440</v>
      </c>
      <c r="G13" s="5"/>
      <c r="H13" s="20">
        <f t="shared" si="2"/>
        <v>4400</v>
      </c>
    </row>
    <row r="14" spans="1:8" ht="16.5" customHeight="1">
      <c r="A14" s="18" t="s">
        <v>9</v>
      </c>
      <c r="B14" s="6">
        <v>10450</v>
      </c>
      <c r="C14" s="5"/>
      <c r="D14" s="7">
        <f t="shared" si="0"/>
        <v>9196</v>
      </c>
      <c r="E14" s="5"/>
      <c r="F14" s="7">
        <f t="shared" si="1"/>
        <v>1021.7777777777778</v>
      </c>
      <c r="G14" s="5"/>
      <c r="H14" s="20">
        <f t="shared" si="2"/>
        <v>10217.77777777778</v>
      </c>
    </row>
    <row r="15" spans="1:8" ht="16.5" customHeight="1">
      <c r="A15" s="18" t="s">
        <v>10</v>
      </c>
      <c r="B15" s="6">
        <v>4500</v>
      </c>
      <c r="C15" s="5"/>
      <c r="D15" s="7">
        <f t="shared" si="0"/>
        <v>3960</v>
      </c>
      <c r="E15" s="5"/>
      <c r="F15" s="7">
        <f t="shared" si="1"/>
        <v>440</v>
      </c>
      <c r="G15" s="5"/>
      <c r="H15" s="20">
        <f t="shared" si="2"/>
        <v>4400</v>
      </c>
    </row>
    <row r="16" spans="1:8" ht="16.5" customHeight="1">
      <c r="A16" s="18" t="s">
        <v>11</v>
      </c>
      <c r="B16" s="6">
        <v>4500</v>
      </c>
      <c r="C16" s="5"/>
      <c r="D16" s="7">
        <f t="shared" si="0"/>
        <v>3960</v>
      </c>
      <c r="E16" s="5"/>
      <c r="F16" s="7">
        <f t="shared" si="1"/>
        <v>440</v>
      </c>
      <c r="G16" s="5"/>
      <c r="H16" s="20">
        <f t="shared" si="2"/>
        <v>4400</v>
      </c>
    </row>
    <row r="17" spans="1:8" ht="16.5" customHeight="1">
      <c r="A17" s="18" t="s">
        <v>12</v>
      </c>
      <c r="B17" s="6">
        <v>8500</v>
      </c>
      <c r="C17" s="5"/>
      <c r="D17" s="7">
        <f t="shared" si="0"/>
        <v>7480</v>
      </c>
      <c r="E17" s="5"/>
      <c r="F17" s="7">
        <f t="shared" si="1"/>
        <v>831.1111111111112</v>
      </c>
      <c r="G17" s="5"/>
      <c r="H17" s="20">
        <f t="shared" si="2"/>
        <v>8311.111111111111</v>
      </c>
    </row>
    <row r="18" spans="1:8" ht="16.5" customHeight="1">
      <c r="A18" s="18" t="s">
        <v>13</v>
      </c>
      <c r="B18" s="6">
        <v>1750</v>
      </c>
      <c r="C18" s="5"/>
      <c r="D18" s="7">
        <f t="shared" si="0"/>
        <v>1540</v>
      </c>
      <c r="E18" s="5"/>
      <c r="F18" s="7">
        <f t="shared" si="1"/>
        <v>171.11111111111111</v>
      </c>
      <c r="G18" s="5"/>
      <c r="H18" s="20">
        <f t="shared" si="2"/>
        <v>1711.1111111111113</v>
      </c>
    </row>
    <row r="19" spans="1:8" ht="16.5" customHeight="1">
      <c r="A19" s="18" t="s">
        <v>14</v>
      </c>
      <c r="B19" s="6">
        <v>1750</v>
      </c>
      <c r="C19" s="5"/>
      <c r="D19" s="7">
        <f t="shared" si="0"/>
        <v>1540</v>
      </c>
      <c r="E19" s="5"/>
      <c r="F19" s="7">
        <f t="shared" si="1"/>
        <v>171.11111111111111</v>
      </c>
      <c r="G19" s="5"/>
      <c r="H19" s="20">
        <f t="shared" si="2"/>
        <v>1711.1111111111113</v>
      </c>
    </row>
    <row r="20" spans="1:8" ht="16.5" customHeight="1">
      <c r="A20" s="18" t="s">
        <v>15</v>
      </c>
      <c r="B20" s="6">
        <v>1750</v>
      </c>
      <c r="C20" s="5"/>
      <c r="D20" s="7">
        <f t="shared" si="0"/>
        <v>1540</v>
      </c>
      <c r="E20" s="5"/>
      <c r="F20" s="7">
        <f t="shared" si="1"/>
        <v>171.11111111111111</v>
      </c>
      <c r="G20" s="5"/>
      <c r="H20" s="20">
        <f t="shared" si="2"/>
        <v>1711.1111111111113</v>
      </c>
    </row>
    <row r="21" spans="1:8" ht="16.5" customHeight="1">
      <c r="A21" s="18" t="s">
        <v>16</v>
      </c>
      <c r="B21" s="6">
        <v>1750</v>
      </c>
      <c r="C21" s="5"/>
      <c r="D21" s="7">
        <f t="shared" si="0"/>
        <v>1540</v>
      </c>
      <c r="E21" s="5"/>
      <c r="F21" s="7">
        <f t="shared" si="1"/>
        <v>171.11111111111111</v>
      </c>
      <c r="G21" s="5"/>
      <c r="H21" s="20">
        <f t="shared" si="2"/>
        <v>1711.1111111111113</v>
      </c>
    </row>
    <row r="22" spans="1:8" ht="16.5" customHeight="1">
      <c r="A22" s="18" t="s">
        <v>17</v>
      </c>
      <c r="B22" s="6">
        <v>500</v>
      </c>
      <c r="C22" s="5"/>
      <c r="D22" s="7">
        <f t="shared" si="0"/>
        <v>440</v>
      </c>
      <c r="E22" s="5"/>
      <c r="F22" s="7">
        <f t="shared" si="1"/>
        <v>48.88888888888889</v>
      </c>
      <c r="G22" s="5"/>
      <c r="H22" s="20">
        <f t="shared" si="2"/>
        <v>488.8888888888889</v>
      </c>
    </row>
    <row r="23" spans="1:8" ht="16.5" customHeight="1">
      <c r="A23" s="18" t="s">
        <v>18</v>
      </c>
      <c r="B23" s="6">
        <v>1200</v>
      </c>
      <c r="C23" s="5"/>
      <c r="D23" s="7">
        <f t="shared" si="0"/>
        <v>1056</v>
      </c>
      <c r="E23" s="5"/>
      <c r="F23" s="7">
        <f t="shared" si="1"/>
        <v>117.33333333333334</v>
      </c>
      <c r="G23" s="5"/>
      <c r="H23" s="20">
        <f t="shared" si="2"/>
        <v>1173.3333333333335</v>
      </c>
    </row>
    <row r="24" spans="1:8" ht="16.5" customHeight="1">
      <c r="A24" s="18" t="s">
        <v>19</v>
      </c>
      <c r="B24" s="6">
        <v>1062</v>
      </c>
      <c r="C24" s="5"/>
      <c r="D24" s="7">
        <f t="shared" si="0"/>
        <v>934.5600000000001</v>
      </c>
      <c r="E24" s="5"/>
      <c r="F24" s="7">
        <f t="shared" si="1"/>
        <v>103.84</v>
      </c>
      <c r="G24" s="5"/>
      <c r="H24" s="20">
        <f t="shared" si="2"/>
        <v>1038.4</v>
      </c>
    </row>
    <row r="25" spans="1:8" ht="16.5" customHeight="1">
      <c r="A25" s="18" t="s">
        <v>20</v>
      </c>
      <c r="B25" s="6">
        <v>1061</v>
      </c>
      <c r="C25" s="5"/>
      <c r="D25" s="7">
        <f t="shared" si="0"/>
        <v>933.68</v>
      </c>
      <c r="E25" s="5"/>
      <c r="F25" s="7">
        <f t="shared" si="1"/>
        <v>103.74222222222222</v>
      </c>
      <c r="G25" s="5"/>
      <c r="H25" s="20">
        <f t="shared" si="2"/>
        <v>1037.4222222222222</v>
      </c>
    </row>
    <row r="26" spans="1:8" ht="16.5" customHeight="1">
      <c r="A26" s="18" t="s">
        <v>21</v>
      </c>
      <c r="B26" s="6">
        <v>1061</v>
      </c>
      <c r="C26" s="5"/>
      <c r="D26" s="7">
        <f t="shared" si="0"/>
        <v>933.68</v>
      </c>
      <c r="E26" s="5"/>
      <c r="F26" s="7">
        <f t="shared" si="1"/>
        <v>103.74222222222222</v>
      </c>
      <c r="G26" s="5"/>
      <c r="H26" s="20">
        <f t="shared" si="2"/>
        <v>1037.4222222222222</v>
      </c>
    </row>
    <row r="27" spans="1:8" ht="16.5" customHeight="1">
      <c r="A27" s="18" t="s">
        <v>22</v>
      </c>
      <c r="B27" s="6">
        <v>150</v>
      </c>
      <c r="C27" s="5"/>
      <c r="D27" s="7">
        <f t="shared" si="0"/>
        <v>132</v>
      </c>
      <c r="E27" s="5"/>
      <c r="F27" s="7">
        <f t="shared" si="1"/>
        <v>14.666666666666668</v>
      </c>
      <c r="G27" s="5"/>
      <c r="H27" s="20">
        <f t="shared" si="2"/>
        <v>146.66666666666669</v>
      </c>
    </row>
    <row r="28" spans="1:8" ht="16.5" customHeight="1">
      <c r="A28" s="18" t="s">
        <v>23</v>
      </c>
      <c r="B28" s="6">
        <v>150</v>
      </c>
      <c r="C28" s="5"/>
      <c r="D28" s="7">
        <f t="shared" si="0"/>
        <v>132</v>
      </c>
      <c r="E28" s="5"/>
      <c r="F28" s="7">
        <f t="shared" si="1"/>
        <v>14.666666666666668</v>
      </c>
      <c r="G28" s="5"/>
      <c r="H28" s="20">
        <f t="shared" si="2"/>
        <v>146.66666666666669</v>
      </c>
    </row>
    <row r="29" spans="1:8" ht="16.5" customHeight="1">
      <c r="A29" s="18" t="s">
        <v>24</v>
      </c>
      <c r="B29" s="6">
        <v>10366</v>
      </c>
      <c r="C29" s="5"/>
      <c r="D29" s="7">
        <f t="shared" si="0"/>
        <v>9122.08</v>
      </c>
      <c r="E29" s="5"/>
      <c r="F29" s="7">
        <f t="shared" si="1"/>
        <v>1013.5644444444445</v>
      </c>
      <c r="G29" s="5"/>
      <c r="H29" s="20">
        <f t="shared" si="2"/>
        <v>10135.644444444446</v>
      </c>
    </row>
    <row r="30" spans="1:8" ht="16.5" customHeight="1">
      <c r="A30" s="18"/>
      <c r="B30" s="6"/>
      <c r="C30" s="5"/>
      <c r="D30" s="7"/>
      <c r="E30" s="5"/>
      <c r="F30" s="4"/>
      <c r="G30" s="5"/>
      <c r="H30" s="19"/>
    </row>
    <row r="31" spans="1:8" s="3" customFormat="1" ht="16.5" customHeight="1" thickBot="1">
      <c r="A31" s="21" t="s">
        <v>25</v>
      </c>
      <c r="B31" s="22">
        <f>SUM(B11:B30)</f>
        <v>60000</v>
      </c>
      <c r="C31" s="23"/>
      <c r="D31" s="24">
        <f>SUM(D11:D30)</f>
        <v>52800</v>
      </c>
      <c r="E31" s="23"/>
      <c r="F31" s="24">
        <f>SUM(F11:F30)</f>
        <v>5866.666666666668</v>
      </c>
      <c r="G31" s="23"/>
      <c r="H31" s="25">
        <f>SUM(H11:H30)</f>
        <v>58666.66666666667</v>
      </c>
    </row>
    <row r="32" ht="16.5" customHeight="1"/>
    <row r="33" ht="16.5" customHeight="1"/>
    <row r="34" ht="16.5" customHeight="1"/>
    <row r="35" ht="16.5" customHeight="1"/>
    <row r="36" spans="1:8" ht="16.5" customHeight="1">
      <c r="A36" s="1" t="s">
        <v>29</v>
      </c>
      <c r="F36" s="27" t="s">
        <v>28</v>
      </c>
      <c r="G36" s="28"/>
      <c r="H36" s="29" t="s">
        <v>32</v>
      </c>
    </row>
    <row r="37" ht="16.5" customHeight="1"/>
    <row r="38" ht="16.5" customHeight="1">
      <c r="A38" t="s">
        <v>26</v>
      </c>
    </row>
  </sheetData>
  <sheetProtection/>
  <mergeCells count="2">
    <mergeCell ref="A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8" sqref="A8:C3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ht="16.5" customHeight="1"/>
    <row r="3" spans="1:8" ht="16.5" customHeight="1">
      <c r="A3" s="53" t="s">
        <v>40</v>
      </c>
      <c r="B3" s="53"/>
      <c r="C3" s="53"/>
      <c r="D3" s="53"/>
      <c r="E3" s="53"/>
      <c r="F3" s="53"/>
      <c r="G3" s="53"/>
      <c r="H3" s="53"/>
    </row>
    <row r="4" ht="16.5" customHeight="1"/>
    <row r="5" spans="1:8" ht="16.5" customHeight="1">
      <c r="A5" s="26" t="s">
        <v>37</v>
      </c>
      <c r="B5" s="2"/>
      <c r="F5" s="26" t="s">
        <v>39</v>
      </c>
      <c r="G5" s="26"/>
      <c r="H5" s="26"/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1.17</v>
      </c>
      <c r="E9" s="9"/>
      <c r="F9" s="11">
        <f>+D9/9</f>
        <v>0.13</v>
      </c>
      <c r="G9" s="9"/>
      <c r="H9" s="17">
        <f>+D9/9*10</f>
        <v>1.3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6</v>
      </c>
      <c r="B11" s="6">
        <v>3000</v>
      </c>
      <c r="C11" s="5"/>
      <c r="D11" s="7">
        <f>+B11*D$9</f>
        <v>3510</v>
      </c>
      <c r="E11" s="5"/>
      <c r="F11" s="7">
        <f>+B11*F$9</f>
        <v>390</v>
      </c>
      <c r="G11" s="5"/>
      <c r="H11" s="20">
        <f>+B11*H$9</f>
        <v>3900</v>
      </c>
    </row>
    <row r="12" spans="1:8" ht="16.5" customHeight="1">
      <c r="A12" s="18" t="s">
        <v>7</v>
      </c>
      <c r="B12" s="6">
        <v>2000</v>
      </c>
      <c r="C12" s="5"/>
      <c r="D12" s="7">
        <f aca="true" t="shared" si="0" ref="D12:D32">+B12*D$9</f>
        <v>2340</v>
      </c>
      <c r="E12" s="5"/>
      <c r="F12" s="7">
        <f aca="true" t="shared" si="1" ref="F12:F32">+B12*F$9</f>
        <v>260</v>
      </c>
      <c r="G12" s="5"/>
      <c r="H12" s="20">
        <f aca="true" t="shared" si="2" ref="H12:H32">+B12*H$9</f>
        <v>2600</v>
      </c>
    </row>
    <row r="13" spans="1:8" ht="16.5" customHeight="1">
      <c r="A13" s="18" t="s">
        <v>8</v>
      </c>
      <c r="B13" s="6">
        <v>4500</v>
      </c>
      <c r="C13" s="5"/>
      <c r="D13" s="7">
        <f t="shared" si="0"/>
        <v>5265</v>
      </c>
      <c r="E13" s="5"/>
      <c r="F13" s="7">
        <f t="shared" si="1"/>
        <v>585</v>
      </c>
      <c r="G13" s="5"/>
      <c r="H13" s="20">
        <f t="shared" si="2"/>
        <v>5850</v>
      </c>
    </row>
    <row r="14" spans="1:8" ht="16.5" customHeight="1">
      <c r="A14" s="18" t="s">
        <v>9</v>
      </c>
      <c r="B14" s="6">
        <v>10400</v>
      </c>
      <c r="C14" s="5"/>
      <c r="D14" s="7">
        <f t="shared" si="0"/>
        <v>12168</v>
      </c>
      <c r="E14" s="5"/>
      <c r="F14" s="7">
        <f t="shared" si="1"/>
        <v>1352</v>
      </c>
      <c r="G14" s="5"/>
      <c r="H14" s="20">
        <f t="shared" si="2"/>
        <v>13520</v>
      </c>
    </row>
    <row r="15" spans="1:8" ht="16.5" customHeight="1">
      <c r="A15" s="18" t="s">
        <v>10</v>
      </c>
      <c r="B15" s="6">
        <v>4500</v>
      </c>
      <c r="C15" s="5"/>
      <c r="D15" s="7">
        <f t="shared" si="0"/>
        <v>5265</v>
      </c>
      <c r="E15" s="5"/>
      <c r="F15" s="7">
        <f t="shared" si="1"/>
        <v>585</v>
      </c>
      <c r="G15" s="5"/>
      <c r="H15" s="20">
        <f t="shared" si="2"/>
        <v>5850</v>
      </c>
    </row>
    <row r="16" spans="1:8" ht="16.5" customHeight="1">
      <c r="A16" s="18" t="s">
        <v>11</v>
      </c>
      <c r="B16" s="6">
        <v>4500</v>
      </c>
      <c r="C16" s="5"/>
      <c r="D16" s="7">
        <f t="shared" si="0"/>
        <v>5265</v>
      </c>
      <c r="E16" s="5"/>
      <c r="F16" s="7">
        <f t="shared" si="1"/>
        <v>585</v>
      </c>
      <c r="G16" s="5"/>
      <c r="H16" s="20">
        <f t="shared" si="2"/>
        <v>5850</v>
      </c>
    </row>
    <row r="17" spans="1:8" ht="16.5" customHeight="1">
      <c r="A17" s="18" t="s">
        <v>12</v>
      </c>
      <c r="B17" s="6">
        <v>8500</v>
      </c>
      <c r="C17" s="5"/>
      <c r="D17" s="7">
        <f t="shared" si="0"/>
        <v>9945</v>
      </c>
      <c r="E17" s="5"/>
      <c r="F17" s="7">
        <f t="shared" si="1"/>
        <v>1105</v>
      </c>
      <c r="G17" s="5"/>
      <c r="H17" s="20">
        <f t="shared" si="2"/>
        <v>11050</v>
      </c>
    </row>
    <row r="18" spans="1:8" ht="16.5" customHeight="1">
      <c r="A18" s="18" t="s">
        <v>13</v>
      </c>
      <c r="B18" s="6">
        <v>1750</v>
      </c>
      <c r="C18" s="5"/>
      <c r="D18" s="7">
        <f t="shared" si="0"/>
        <v>2047.4999999999998</v>
      </c>
      <c r="E18" s="5"/>
      <c r="F18" s="7">
        <f t="shared" si="1"/>
        <v>227.5</v>
      </c>
      <c r="G18" s="5"/>
      <c r="H18" s="20">
        <f t="shared" si="2"/>
        <v>2275</v>
      </c>
    </row>
    <row r="19" spans="1:8" ht="16.5" customHeight="1">
      <c r="A19" s="18" t="s">
        <v>14</v>
      </c>
      <c r="B19" s="6">
        <v>1750</v>
      </c>
      <c r="C19" s="5"/>
      <c r="D19" s="7">
        <f t="shared" si="0"/>
        <v>2047.4999999999998</v>
      </c>
      <c r="E19" s="5"/>
      <c r="F19" s="7">
        <f t="shared" si="1"/>
        <v>227.5</v>
      </c>
      <c r="G19" s="5"/>
      <c r="H19" s="20">
        <f t="shared" si="2"/>
        <v>2275</v>
      </c>
    </row>
    <row r="20" spans="1:8" ht="16.5" customHeight="1">
      <c r="A20" s="18" t="s">
        <v>15</v>
      </c>
      <c r="B20" s="6">
        <v>1750</v>
      </c>
      <c r="C20" s="5"/>
      <c r="D20" s="7">
        <f t="shared" si="0"/>
        <v>2047.4999999999998</v>
      </c>
      <c r="E20" s="5"/>
      <c r="F20" s="7">
        <f t="shared" si="1"/>
        <v>227.5</v>
      </c>
      <c r="G20" s="5"/>
      <c r="H20" s="20">
        <f t="shared" si="2"/>
        <v>2275</v>
      </c>
    </row>
    <row r="21" spans="1:8" ht="16.5" customHeight="1">
      <c r="A21" s="18" t="s">
        <v>33</v>
      </c>
      <c r="B21" s="6">
        <v>1750</v>
      </c>
      <c r="C21" s="5"/>
      <c r="D21" s="7">
        <f t="shared" si="0"/>
        <v>2047.4999999999998</v>
      </c>
      <c r="E21" s="5"/>
      <c r="F21" s="7">
        <f t="shared" si="1"/>
        <v>227.5</v>
      </c>
      <c r="G21" s="5"/>
      <c r="H21" s="20">
        <f t="shared" si="2"/>
        <v>2275</v>
      </c>
    </row>
    <row r="22" spans="1:8" ht="16.5" customHeight="1">
      <c r="A22" s="18" t="s">
        <v>17</v>
      </c>
      <c r="B22" s="6">
        <v>500</v>
      </c>
      <c r="C22" s="5"/>
      <c r="D22" s="7">
        <f t="shared" si="0"/>
        <v>585</v>
      </c>
      <c r="E22" s="5"/>
      <c r="F22" s="7">
        <f t="shared" si="1"/>
        <v>65</v>
      </c>
      <c r="G22" s="5"/>
      <c r="H22" s="20">
        <f t="shared" si="2"/>
        <v>650</v>
      </c>
    </row>
    <row r="23" spans="1:8" ht="16.5" customHeight="1">
      <c r="A23" s="18" t="s">
        <v>18</v>
      </c>
      <c r="B23" s="6">
        <v>1200</v>
      </c>
      <c r="C23" s="5"/>
      <c r="D23" s="7">
        <f t="shared" si="0"/>
        <v>1404</v>
      </c>
      <c r="E23" s="5"/>
      <c r="F23" s="7">
        <f t="shared" si="1"/>
        <v>156</v>
      </c>
      <c r="G23" s="5"/>
      <c r="H23" s="20">
        <f t="shared" si="2"/>
        <v>1560</v>
      </c>
    </row>
    <row r="24" spans="1:8" ht="16.5" customHeight="1">
      <c r="A24" s="18" t="s">
        <v>19</v>
      </c>
      <c r="B24" s="6">
        <v>354</v>
      </c>
      <c r="C24" s="5"/>
      <c r="D24" s="7">
        <f t="shared" si="0"/>
        <v>414.17999999999995</v>
      </c>
      <c r="E24" s="5"/>
      <c r="F24" s="7">
        <f t="shared" si="1"/>
        <v>46.02</v>
      </c>
      <c r="G24" s="5"/>
      <c r="H24" s="20">
        <f t="shared" si="2"/>
        <v>460.2</v>
      </c>
    </row>
    <row r="25" spans="1:8" ht="16.5" customHeight="1">
      <c r="A25" s="18" t="s">
        <v>20</v>
      </c>
      <c r="B25" s="6">
        <v>1061</v>
      </c>
      <c r="C25" s="5"/>
      <c r="D25" s="7">
        <f t="shared" si="0"/>
        <v>1241.37</v>
      </c>
      <c r="E25" s="5"/>
      <c r="F25" s="7">
        <f t="shared" si="1"/>
        <v>137.93</v>
      </c>
      <c r="G25" s="5"/>
      <c r="H25" s="20">
        <f t="shared" si="2"/>
        <v>1379.3</v>
      </c>
    </row>
    <row r="26" spans="1:8" ht="16.5" customHeight="1">
      <c r="A26" s="18" t="s">
        <v>21</v>
      </c>
      <c r="B26" s="6">
        <v>1061</v>
      </c>
      <c r="C26" s="5"/>
      <c r="D26" s="7">
        <f t="shared" si="0"/>
        <v>1241.37</v>
      </c>
      <c r="E26" s="5"/>
      <c r="F26" s="7">
        <f t="shared" si="1"/>
        <v>137.93</v>
      </c>
      <c r="G26" s="5"/>
      <c r="H26" s="20">
        <f t="shared" si="2"/>
        <v>1379.3</v>
      </c>
    </row>
    <row r="27" spans="1:8" ht="16.5" customHeight="1">
      <c r="A27" s="18" t="s">
        <v>22</v>
      </c>
      <c r="B27" s="6">
        <v>150</v>
      </c>
      <c r="C27" s="5"/>
      <c r="D27" s="7">
        <f t="shared" si="0"/>
        <v>175.5</v>
      </c>
      <c r="E27" s="5"/>
      <c r="F27" s="7">
        <f t="shared" si="1"/>
        <v>19.5</v>
      </c>
      <c r="G27" s="5"/>
      <c r="H27" s="20">
        <f t="shared" si="2"/>
        <v>195</v>
      </c>
    </row>
    <row r="28" spans="1:8" ht="16.5" customHeight="1">
      <c r="A28" s="18" t="s">
        <v>23</v>
      </c>
      <c r="B28" s="6">
        <v>150</v>
      </c>
      <c r="C28" s="5"/>
      <c r="D28" s="7">
        <f t="shared" si="0"/>
        <v>175.5</v>
      </c>
      <c r="E28" s="5"/>
      <c r="F28" s="7">
        <f t="shared" si="1"/>
        <v>19.5</v>
      </c>
      <c r="G28" s="5"/>
      <c r="H28" s="20">
        <f t="shared" si="2"/>
        <v>195</v>
      </c>
    </row>
    <row r="29" spans="1:8" ht="16.5" customHeight="1">
      <c r="A29" s="18" t="s">
        <v>24</v>
      </c>
      <c r="B29" s="6">
        <v>10366</v>
      </c>
      <c r="C29" s="5"/>
      <c r="D29" s="7">
        <f t="shared" si="0"/>
        <v>12128.22</v>
      </c>
      <c r="E29" s="5"/>
      <c r="F29" s="7">
        <f t="shared" si="1"/>
        <v>1347.5800000000002</v>
      </c>
      <c r="G29" s="5"/>
      <c r="H29" s="20">
        <f t="shared" si="2"/>
        <v>13475.800000000001</v>
      </c>
    </row>
    <row r="30" spans="1:8" ht="16.5" customHeight="1">
      <c r="A30" s="18" t="s">
        <v>34</v>
      </c>
      <c r="B30" s="6">
        <v>354</v>
      </c>
      <c r="C30" s="5"/>
      <c r="D30" s="7">
        <f t="shared" si="0"/>
        <v>414.17999999999995</v>
      </c>
      <c r="E30" s="5"/>
      <c r="F30" s="7">
        <f t="shared" si="1"/>
        <v>46.02</v>
      </c>
      <c r="G30" s="5"/>
      <c r="H30" s="20">
        <f t="shared" si="2"/>
        <v>460.2</v>
      </c>
    </row>
    <row r="31" spans="1:8" ht="16.5" customHeight="1">
      <c r="A31" s="18" t="s">
        <v>35</v>
      </c>
      <c r="B31" s="6">
        <v>354</v>
      </c>
      <c r="C31" s="5"/>
      <c r="D31" s="7">
        <f t="shared" si="0"/>
        <v>414.17999999999995</v>
      </c>
      <c r="E31" s="5"/>
      <c r="F31" s="7">
        <f t="shared" si="1"/>
        <v>46.02</v>
      </c>
      <c r="G31" s="5"/>
      <c r="H31" s="20">
        <f t="shared" si="2"/>
        <v>460.2</v>
      </c>
    </row>
    <row r="32" spans="1:8" ht="16.5" customHeight="1">
      <c r="A32" s="18" t="s">
        <v>36</v>
      </c>
      <c r="B32" s="6">
        <v>50</v>
      </c>
      <c r="C32" s="5"/>
      <c r="D32" s="7">
        <f t="shared" si="0"/>
        <v>58.5</v>
      </c>
      <c r="E32" s="5"/>
      <c r="F32" s="7">
        <f t="shared" si="1"/>
        <v>6.5</v>
      </c>
      <c r="G32" s="5"/>
      <c r="H32" s="20">
        <f t="shared" si="2"/>
        <v>65</v>
      </c>
    </row>
    <row r="33" spans="1:8" ht="16.5" customHeight="1">
      <c r="A33" s="18"/>
      <c r="B33" s="6"/>
      <c r="C33" s="5"/>
      <c r="D33" s="7"/>
      <c r="E33" s="5"/>
      <c r="F33" s="4"/>
      <c r="G33" s="5"/>
      <c r="H33" s="19"/>
    </row>
    <row r="34" spans="1:8" s="3" customFormat="1" ht="16.5" customHeight="1" thickBot="1">
      <c r="A34" s="21" t="s">
        <v>25</v>
      </c>
      <c r="B34" s="22">
        <f>SUM(B11:B33)</f>
        <v>60000</v>
      </c>
      <c r="C34" s="23"/>
      <c r="D34" s="24">
        <f>SUM(D11:D33)</f>
        <v>70199.99999999999</v>
      </c>
      <c r="E34" s="23"/>
      <c r="F34" s="24">
        <f>SUM(F11:F33)</f>
        <v>7800.000000000002</v>
      </c>
      <c r="G34" s="23"/>
      <c r="H34" s="25">
        <f>SUM(H11:H33)</f>
        <v>78000</v>
      </c>
    </row>
    <row r="35" ht="16.5" customHeight="1"/>
    <row r="36" ht="16.5" customHeight="1"/>
    <row r="37" ht="16.5" customHeight="1"/>
    <row r="38" ht="16.5" customHeight="1"/>
    <row r="39" spans="1:8" s="3" customFormat="1" ht="16.5" customHeight="1">
      <c r="A39" s="31" t="s">
        <v>41</v>
      </c>
      <c r="F39" s="32" t="s">
        <v>28</v>
      </c>
      <c r="G39" s="33"/>
      <c r="H39" s="34" t="s">
        <v>42</v>
      </c>
    </row>
    <row r="40" ht="16.5" customHeight="1"/>
    <row r="41" ht="16.5" customHeight="1">
      <c r="A41" s="3" t="s">
        <v>38</v>
      </c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2.140625" style="0" customWidth="1"/>
    <col min="2" max="2" width="6.57421875" style="0" customWidth="1"/>
    <col min="3" max="3" width="12.28125" style="0" customWidth="1"/>
  </cols>
  <sheetData>
    <row r="1" spans="1:3" ht="12.75">
      <c r="A1" s="12" t="s">
        <v>1</v>
      </c>
      <c r="B1" s="35"/>
      <c r="C1" s="15" t="s">
        <v>2</v>
      </c>
    </row>
    <row r="2" spans="1:3" ht="12.75">
      <c r="A2" s="16"/>
      <c r="B2" s="36"/>
      <c r="C2" s="39"/>
    </row>
    <row r="3" spans="1:3" ht="12.75">
      <c r="A3" s="18"/>
      <c r="B3" s="37"/>
      <c r="C3" s="19"/>
    </row>
    <row r="4" spans="1:3" ht="12.75">
      <c r="A4" s="18" t="s">
        <v>6</v>
      </c>
      <c r="B4" s="37"/>
      <c r="C4" s="40">
        <v>3000</v>
      </c>
    </row>
    <row r="5" spans="1:3" ht="12.75">
      <c r="A5" s="18" t="s">
        <v>7</v>
      </c>
      <c r="B5" s="37"/>
      <c r="C5" s="40">
        <v>2000</v>
      </c>
    </row>
    <row r="6" spans="1:3" ht="12.75">
      <c r="A6" s="18" t="s">
        <v>8</v>
      </c>
      <c r="B6" s="37"/>
      <c r="C6" s="40">
        <v>4500</v>
      </c>
    </row>
    <row r="7" spans="1:3" ht="12.75">
      <c r="A7" s="18" t="s">
        <v>9</v>
      </c>
      <c r="B7" s="37"/>
      <c r="C7" s="40">
        <v>10400</v>
      </c>
    </row>
    <row r="8" spans="1:3" ht="12.75">
      <c r="A8" s="18" t="s">
        <v>10</v>
      </c>
      <c r="B8" s="37"/>
      <c r="C8" s="40">
        <v>4500</v>
      </c>
    </row>
    <row r="9" spans="1:3" ht="12.75">
      <c r="A9" s="18" t="s">
        <v>11</v>
      </c>
      <c r="B9" s="37"/>
      <c r="C9" s="40">
        <v>4500</v>
      </c>
    </row>
    <row r="10" spans="1:3" ht="12.75">
      <c r="A10" s="18" t="s">
        <v>12</v>
      </c>
      <c r="B10" s="37"/>
      <c r="C10" s="40">
        <v>8500</v>
      </c>
    </row>
    <row r="11" spans="1:3" ht="12.75">
      <c r="A11" s="18" t="s">
        <v>13</v>
      </c>
      <c r="B11" s="37"/>
      <c r="C11" s="40">
        <v>1750</v>
      </c>
    </row>
    <row r="12" spans="1:3" ht="12.75">
      <c r="A12" s="18" t="s">
        <v>14</v>
      </c>
      <c r="B12" s="37"/>
      <c r="C12" s="40">
        <v>1750</v>
      </c>
    </row>
    <row r="13" spans="1:3" ht="12.75">
      <c r="A13" s="18" t="s">
        <v>15</v>
      </c>
      <c r="B13" s="37"/>
      <c r="C13" s="40">
        <v>1750</v>
      </c>
    </row>
    <row r="14" spans="1:3" ht="12.75">
      <c r="A14" s="18" t="s">
        <v>33</v>
      </c>
      <c r="B14" s="37"/>
      <c r="C14" s="40">
        <v>1750</v>
      </c>
    </row>
    <row r="15" spans="1:3" ht="12.75">
      <c r="A15" s="18" t="s">
        <v>17</v>
      </c>
      <c r="B15" s="37"/>
      <c r="C15" s="40">
        <v>500</v>
      </c>
    </row>
    <row r="16" spans="1:3" ht="12.75">
      <c r="A16" s="18" t="s">
        <v>18</v>
      </c>
      <c r="B16" s="37"/>
      <c r="C16" s="40">
        <v>1200</v>
      </c>
    </row>
    <row r="17" spans="1:3" ht="12.75">
      <c r="A17" s="18" t="s">
        <v>19</v>
      </c>
      <c r="B17" s="37"/>
      <c r="C17" s="40">
        <v>354</v>
      </c>
    </row>
    <row r="18" spans="1:3" ht="12.75">
      <c r="A18" s="18" t="s">
        <v>20</v>
      </c>
      <c r="B18" s="37"/>
      <c r="C18" s="40">
        <v>1061</v>
      </c>
    </row>
    <row r="19" spans="1:3" ht="12.75">
      <c r="A19" s="18" t="s">
        <v>21</v>
      </c>
      <c r="B19" s="37"/>
      <c r="C19" s="40">
        <v>1061</v>
      </c>
    </row>
    <row r="20" spans="1:3" ht="12.75">
      <c r="A20" s="18" t="s">
        <v>22</v>
      </c>
      <c r="B20" s="37"/>
      <c r="C20" s="40">
        <v>150</v>
      </c>
    </row>
    <row r="21" spans="1:3" ht="12.75">
      <c r="A21" s="18" t="s">
        <v>23</v>
      </c>
      <c r="B21" s="37"/>
      <c r="C21" s="40">
        <v>150</v>
      </c>
    </row>
    <row r="22" spans="1:3" ht="12.75">
      <c r="A22" s="18" t="s">
        <v>24</v>
      </c>
      <c r="B22" s="37"/>
      <c r="C22" s="40">
        <v>10366</v>
      </c>
    </row>
    <row r="23" spans="1:3" ht="12.75">
      <c r="A23" s="18" t="s">
        <v>34</v>
      </c>
      <c r="B23" s="37"/>
      <c r="C23" s="40">
        <v>354</v>
      </c>
    </row>
    <row r="24" spans="1:3" ht="12.75">
      <c r="A24" s="18" t="s">
        <v>35</v>
      </c>
      <c r="B24" s="37"/>
      <c r="C24" s="40">
        <v>354</v>
      </c>
    </row>
    <row r="25" spans="1:3" ht="12.75">
      <c r="A25" s="18" t="s">
        <v>36</v>
      </c>
      <c r="B25" s="37"/>
      <c r="C25" s="40">
        <v>50</v>
      </c>
    </row>
    <row r="26" spans="1:3" ht="12.75">
      <c r="A26" s="18"/>
      <c r="B26" s="37"/>
      <c r="C26" s="40"/>
    </row>
    <row r="27" spans="1:3" ht="13.5" thickBot="1">
      <c r="A27" s="21" t="s">
        <v>25</v>
      </c>
      <c r="B27" s="38"/>
      <c r="C27" s="41">
        <f>SUM(C4:C26)</f>
        <v>60000</v>
      </c>
    </row>
  </sheetData>
  <sheetProtection/>
  <printOptions/>
  <pageMargins left="0.75" right="0.75" top="1" bottom="1" header="0.5" footer="0.5"/>
  <pageSetup horizontalDpi="600" verticalDpi="600" orientation="portrait" paperSize="9" scale="1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ht="16.5" customHeight="1"/>
    <row r="3" spans="1:8" ht="16.5" customHeight="1">
      <c r="A3" s="52" t="s">
        <v>43</v>
      </c>
      <c r="B3" s="52"/>
      <c r="C3" s="52"/>
      <c r="D3" s="52"/>
      <c r="E3" s="52"/>
      <c r="F3" s="52"/>
      <c r="G3" s="52"/>
      <c r="H3" s="52"/>
    </row>
    <row r="4" ht="16.5" customHeight="1"/>
    <row r="5" spans="1:8" ht="16.5" customHeight="1">
      <c r="A5" s="26" t="s">
        <v>44</v>
      </c>
      <c r="B5" s="2"/>
      <c r="F5" s="26" t="s">
        <v>27</v>
      </c>
      <c r="G5" s="26"/>
      <c r="H5" s="26"/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0.88</v>
      </c>
      <c r="E9" s="9"/>
      <c r="F9" s="11">
        <f>+D9/9</f>
        <v>0.09777777777777778</v>
      </c>
      <c r="G9" s="9"/>
      <c r="H9" s="17">
        <f>+D9/9*10</f>
        <v>0.9777777777777779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6</v>
      </c>
      <c r="B11" s="6">
        <v>3000</v>
      </c>
      <c r="C11" s="5"/>
      <c r="D11" s="7">
        <f>+B11*D$9</f>
        <v>2640</v>
      </c>
      <c r="E11" s="5"/>
      <c r="F11" s="7">
        <f>+B11*F$9</f>
        <v>293.33333333333337</v>
      </c>
      <c r="G11" s="5"/>
      <c r="H11" s="20">
        <f>+B11*H$9</f>
        <v>2933.3333333333335</v>
      </c>
    </row>
    <row r="12" spans="1:8" ht="16.5" customHeight="1">
      <c r="A12" s="18" t="s">
        <v>7</v>
      </c>
      <c r="B12" s="6">
        <v>2000</v>
      </c>
      <c r="C12" s="5"/>
      <c r="D12" s="7">
        <f aca="true" t="shared" si="0" ref="D12:D29">+B12*D$9</f>
        <v>1760</v>
      </c>
      <c r="E12" s="5"/>
      <c r="F12" s="7">
        <f aca="true" t="shared" si="1" ref="F12:F29">+B12*F$9</f>
        <v>195.55555555555557</v>
      </c>
      <c r="G12" s="5"/>
      <c r="H12" s="20">
        <f aca="true" t="shared" si="2" ref="H12:H29">+B12*H$9</f>
        <v>1955.5555555555557</v>
      </c>
    </row>
    <row r="13" spans="1:8" ht="16.5" customHeight="1">
      <c r="A13" s="18" t="s">
        <v>8</v>
      </c>
      <c r="B13" s="6">
        <v>4500</v>
      </c>
      <c r="C13" s="5"/>
      <c r="D13" s="7">
        <f t="shared" si="0"/>
        <v>3960</v>
      </c>
      <c r="E13" s="5"/>
      <c r="F13" s="7">
        <f t="shared" si="1"/>
        <v>440</v>
      </c>
      <c r="G13" s="5"/>
      <c r="H13" s="20">
        <f t="shared" si="2"/>
        <v>4400</v>
      </c>
    </row>
    <row r="14" spans="1:8" ht="16.5" customHeight="1">
      <c r="A14" s="18" t="s">
        <v>9</v>
      </c>
      <c r="B14" s="6">
        <v>10450</v>
      </c>
      <c r="C14" s="5"/>
      <c r="D14" s="7">
        <f t="shared" si="0"/>
        <v>9196</v>
      </c>
      <c r="E14" s="5"/>
      <c r="F14" s="7">
        <f t="shared" si="1"/>
        <v>1021.7777777777778</v>
      </c>
      <c r="G14" s="5"/>
      <c r="H14" s="20">
        <f t="shared" si="2"/>
        <v>10217.77777777778</v>
      </c>
    </row>
    <row r="15" spans="1:8" ht="16.5" customHeight="1">
      <c r="A15" s="18" t="s">
        <v>10</v>
      </c>
      <c r="B15" s="6">
        <v>4500</v>
      </c>
      <c r="C15" s="5"/>
      <c r="D15" s="7">
        <f t="shared" si="0"/>
        <v>3960</v>
      </c>
      <c r="E15" s="5"/>
      <c r="F15" s="7">
        <f t="shared" si="1"/>
        <v>440</v>
      </c>
      <c r="G15" s="5"/>
      <c r="H15" s="20">
        <f t="shared" si="2"/>
        <v>4400</v>
      </c>
    </row>
    <row r="16" spans="1:8" ht="16.5" customHeight="1">
      <c r="A16" s="18" t="s">
        <v>11</v>
      </c>
      <c r="B16" s="6">
        <v>4500</v>
      </c>
      <c r="C16" s="5"/>
      <c r="D16" s="7">
        <f t="shared" si="0"/>
        <v>3960</v>
      </c>
      <c r="E16" s="5"/>
      <c r="F16" s="7">
        <f t="shared" si="1"/>
        <v>440</v>
      </c>
      <c r="G16" s="5"/>
      <c r="H16" s="20">
        <f t="shared" si="2"/>
        <v>4400</v>
      </c>
    </row>
    <row r="17" spans="1:8" ht="16.5" customHeight="1">
      <c r="A17" s="18" t="s">
        <v>12</v>
      </c>
      <c r="B17" s="6">
        <v>8500</v>
      </c>
      <c r="C17" s="5"/>
      <c r="D17" s="7">
        <f t="shared" si="0"/>
        <v>7480</v>
      </c>
      <c r="E17" s="5"/>
      <c r="F17" s="7">
        <f t="shared" si="1"/>
        <v>831.1111111111112</v>
      </c>
      <c r="G17" s="5"/>
      <c r="H17" s="20">
        <f t="shared" si="2"/>
        <v>8311.111111111111</v>
      </c>
    </row>
    <row r="18" spans="1:8" ht="16.5" customHeight="1">
      <c r="A18" s="18" t="s">
        <v>13</v>
      </c>
      <c r="B18" s="6">
        <v>1750</v>
      </c>
      <c r="C18" s="5"/>
      <c r="D18" s="7">
        <f t="shared" si="0"/>
        <v>1540</v>
      </c>
      <c r="E18" s="5"/>
      <c r="F18" s="7">
        <f t="shared" si="1"/>
        <v>171.11111111111111</v>
      </c>
      <c r="G18" s="5"/>
      <c r="H18" s="20">
        <f t="shared" si="2"/>
        <v>1711.1111111111113</v>
      </c>
    </row>
    <row r="19" spans="1:8" ht="16.5" customHeight="1">
      <c r="A19" s="18" t="s">
        <v>14</v>
      </c>
      <c r="B19" s="6">
        <v>1750</v>
      </c>
      <c r="C19" s="5"/>
      <c r="D19" s="7">
        <f t="shared" si="0"/>
        <v>1540</v>
      </c>
      <c r="E19" s="5"/>
      <c r="F19" s="7">
        <f t="shared" si="1"/>
        <v>171.11111111111111</v>
      </c>
      <c r="G19" s="5"/>
      <c r="H19" s="20">
        <f t="shared" si="2"/>
        <v>1711.1111111111113</v>
      </c>
    </row>
    <row r="20" spans="1:8" ht="16.5" customHeight="1">
      <c r="A20" s="18" t="s">
        <v>15</v>
      </c>
      <c r="B20" s="6">
        <v>1750</v>
      </c>
      <c r="C20" s="5"/>
      <c r="D20" s="7">
        <f t="shared" si="0"/>
        <v>1540</v>
      </c>
      <c r="E20" s="5"/>
      <c r="F20" s="7">
        <f t="shared" si="1"/>
        <v>171.11111111111111</v>
      </c>
      <c r="G20" s="5"/>
      <c r="H20" s="20">
        <f t="shared" si="2"/>
        <v>1711.1111111111113</v>
      </c>
    </row>
    <row r="21" spans="1:8" ht="16.5" customHeight="1">
      <c r="A21" s="18" t="s">
        <v>16</v>
      </c>
      <c r="B21" s="6">
        <v>1750</v>
      </c>
      <c r="C21" s="5"/>
      <c r="D21" s="7">
        <f t="shared" si="0"/>
        <v>1540</v>
      </c>
      <c r="E21" s="5"/>
      <c r="F21" s="7">
        <f t="shared" si="1"/>
        <v>171.11111111111111</v>
      </c>
      <c r="G21" s="5"/>
      <c r="H21" s="20">
        <f t="shared" si="2"/>
        <v>1711.1111111111113</v>
      </c>
    </row>
    <row r="22" spans="1:8" ht="16.5" customHeight="1">
      <c r="A22" s="18" t="s">
        <v>17</v>
      </c>
      <c r="B22" s="6">
        <v>500</v>
      </c>
      <c r="C22" s="5"/>
      <c r="D22" s="7">
        <f t="shared" si="0"/>
        <v>440</v>
      </c>
      <c r="E22" s="5"/>
      <c r="F22" s="7">
        <f t="shared" si="1"/>
        <v>48.88888888888889</v>
      </c>
      <c r="G22" s="5"/>
      <c r="H22" s="20">
        <f t="shared" si="2"/>
        <v>488.8888888888889</v>
      </c>
    </row>
    <row r="23" spans="1:8" ht="16.5" customHeight="1">
      <c r="A23" s="18" t="s">
        <v>18</v>
      </c>
      <c r="B23" s="6">
        <v>1200</v>
      </c>
      <c r="C23" s="5"/>
      <c r="D23" s="7">
        <f t="shared" si="0"/>
        <v>1056</v>
      </c>
      <c r="E23" s="5"/>
      <c r="F23" s="7">
        <f t="shared" si="1"/>
        <v>117.33333333333334</v>
      </c>
      <c r="G23" s="5"/>
      <c r="H23" s="20">
        <f t="shared" si="2"/>
        <v>1173.3333333333335</v>
      </c>
    </row>
    <row r="24" spans="1:8" ht="16.5" customHeight="1">
      <c r="A24" s="18" t="s">
        <v>19</v>
      </c>
      <c r="B24" s="6">
        <v>1062</v>
      </c>
      <c r="C24" s="5"/>
      <c r="D24" s="7">
        <f t="shared" si="0"/>
        <v>934.5600000000001</v>
      </c>
      <c r="E24" s="5"/>
      <c r="F24" s="7">
        <f t="shared" si="1"/>
        <v>103.84</v>
      </c>
      <c r="G24" s="5"/>
      <c r="H24" s="20">
        <f t="shared" si="2"/>
        <v>1038.4</v>
      </c>
    </row>
    <row r="25" spans="1:8" ht="16.5" customHeight="1">
      <c r="A25" s="18" t="s">
        <v>20</v>
      </c>
      <c r="B25" s="6">
        <v>1061</v>
      </c>
      <c r="C25" s="5"/>
      <c r="D25" s="7">
        <f t="shared" si="0"/>
        <v>933.68</v>
      </c>
      <c r="E25" s="5"/>
      <c r="F25" s="7">
        <f t="shared" si="1"/>
        <v>103.74222222222222</v>
      </c>
      <c r="G25" s="5"/>
      <c r="H25" s="20">
        <f t="shared" si="2"/>
        <v>1037.4222222222222</v>
      </c>
    </row>
    <row r="26" spans="1:8" ht="16.5" customHeight="1">
      <c r="A26" s="18" t="s">
        <v>21</v>
      </c>
      <c r="B26" s="6">
        <v>1061</v>
      </c>
      <c r="C26" s="5"/>
      <c r="D26" s="7">
        <f t="shared" si="0"/>
        <v>933.68</v>
      </c>
      <c r="E26" s="5"/>
      <c r="F26" s="7">
        <f t="shared" si="1"/>
        <v>103.74222222222222</v>
      </c>
      <c r="G26" s="5"/>
      <c r="H26" s="20">
        <f t="shared" si="2"/>
        <v>1037.4222222222222</v>
      </c>
    </row>
    <row r="27" spans="1:8" ht="16.5" customHeight="1">
      <c r="A27" s="18" t="s">
        <v>22</v>
      </c>
      <c r="B27" s="6">
        <v>150</v>
      </c>
      <c r="C27" s="5"/>
      <c r="D27" s="7">
        <f t="shared" si="0"/>
        <v>132</v>
      </c>
      <c r="E27" s="5"/>
      <c r="F27" s="7">
        <f t="shared" si="1"/>
        <v>14.666666666666668</v>
      </c>
      <c r="G27" s="5"/>
      <c r="H27" s="20">
        <f t="shared" si="2"/>
        <v>146.66666666666669</v>
      </c>
    </row>
    <row r="28" spans="1:8" ht="16.5" customHeight="1">
      <c r="A28" s="18" t="s">
        <v>23</v>
      </c>
      <c r="B28" s="6">
        <v>150</v>
      </c>
      <c r="C28" s="5"/>
      <c r="D28" s="7">
        <f t="shared" si="0"/>
        <v>132</v>
      </c>
      <c r="E28" s="5"/>
      <c r="F28" s="7">
        <f t="shared" si="1"/>
        <v>14.666666666666668</v>
      </c>
      <c r="G28" s="5"/>
      <c r="H28" s="20">
        <f t="shared" si="2"/>
        <v>146.66666666666669</v>
      </c>
    </row>
    <row r="29" spans="1:8" ht="16.5" customHeight="1">
      <c r="A29" s="18" t="s">
        <v>24</v>
      </c>
      <c r="B29" s="6">
        <v>10366</v>
      </c>
      <c r="C29" s="5"/>
      <c r="D29" s="7">
        <f t="shared" si="0"/>
        <v>9122.08</v>
      </c>
      <c r="E29" s="5"/>
      <c r="F29" s="7">
        <f t="shared" si="1"/>
        <v>1013.5644444444445</v>
      </c>
      <c r="G29" s="5"/>
      <c r="H29" s="20">
        <f t="shared" si="2"/>
        <v>10135.644444444446</v>
      </c>
    </row>
    <row r="30" spans="1:8" ht="16.5" customHeight="1">
      <c r="A30" s="18"/>
      <c r="B30" s="6"/>
      <c r="C30" s="5"/>
      <c r="D30" s="7"/>
      <c r="E30" s="5"/>
      <c r="F30" s="4"/>
      <c r="G30" s="5"/>
      <c r="H30" s="19"/>
    </row>
    <row r="31" spans="1:8" s="3" customFormat="1" ht="16.5" customHeight="1" thickBot="1">
      <c r="A31" s="21" t="s">
        <v>25</v>
      </c>
      <c r="B31" s="22">
        <f>SUM(B11:B30)</f>
        <v>60000</v>
      </c>
      <c r="C31" s="23"/>
      <c r="D31" s="24">
        <f>SUM(D11:D30)</f>
        <v>52800</v>
      </c>
      <c r="E31" s="23"/>
      <c r="F31" s="24">
        <f>SUM(F11:F30)</f>
        <v>5866.666666666668</v>
      </c>
      <c r="G31" s="23"/>
      <c r="H31" s="25">
        <f>SUM(H11:H30)</f>
        <v>58666.66666666667</v>
      </c>
    </row>
    <row r="32" ht="16.5" customHeight="1"/>
    <row r="33" ht="16.5" customHeight="1"/>
    <row r="34" ht="16.5" customHeight="1"/>
    <row r="35" ht="16.5" customHeight="1"/>
    <row r="36" spans="1:8" ht="16.5" customHeight="1">
      <c r="A36" s="1" t="s">
        <v>45</v>
      </c>
      <c r="F36" s="27" t="s">
        <v>28</v>
      </c>
      <c r="G36" s="28"/>
      <c r="H36" s="29" t="s">
        <v>46</v>
      </c>
    </row>
    <row r="37" ht="16.5" customHeight="1"/>
    <row r="38" ht="16.5" customHeight="1">
      <c r="A38" t="s">
        <v>47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ht="16.5" customHeight="1"/>
    <row r="3" spans="1:8" ht="16.5" customHeight="1">
      <c r="A3" s="52" t="s">
        <v>48</v>
      </c>
      <c r="B3" s="52"/>
      <c r="C3" s="52"/>
      <c r="D3" s="52"/>
      <c r="E3" s="52"/>
      <c r="F3" s="52"/>
      <c r="G3" s="52"/>
      <c r="H3" s="52"/>
    </row>
    <row r="4" ht="16.5" customHeight="1"/>
    <row r="5" spans="1:8" ht="16.5" customHeight="1">
      <c r="A5" s="26" t="s">
        <v>49</v>
      </c>
      <c r="B5" s="2"/>
      <c r="F5" s="26" t="s">
        <v>27</v>
      </c>
      <c r="G5" s="26"/>
      <c r="H5" s="42">
        <v>1</v>
      </c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1</v>
      </c>
      <c r="E9" s="9"/>
      <c r="F9" s="11">
        <f>+D9/9</f>
        <v>0.1111111111111111</v>
      </c>
      <c r="G9" s="9"/>
      <c r="H9" s="17">
        <f>+D9/9*10</f>
        <v>1.1111111111111112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50</v>
      </c>
      <c r="B11" s="6">
        <v>10400</v>
      </c>
      <c r="C11" s="5"/>
      <c r="D11" s="7">
        <f>+B11*D$9</f>
        <v>10400</v>
      </c>
      <c r="E11" s="5"/>
      <c r="F11" s="7">
        <f>+B11*F$9</f>
        <v>1155.5555555555554</v>
      </c>
      <c r="G11" s="5"/>
      <c r="H11" s="20">
        <f>+B11*H$9</f>
        <v>11555.555555555557</v>
      </c>
    </row>
    <row r="12" spans="1:8" ht="16.5" customHeight="1">
      <c r="A12" s="18" t="s">
        <v>51</v>
      </c>
      <c r="B12" s="6">
        <v>3000</v>
      </c>
      <c r="C12" s="5"/>
      <c r="D12" s="7">
        <f>+B12*D$9</f>
        <v>3000</v>
      </c>
      <c r="E12" s="5"/>
      <c r="F12" s="7">
        <f>+B12*F$9</f>
        <v>333.3333333333333</v>
      </c>
      <c r="G12" s="5"/>
      <c r="H12" s="20">
        <f>+B12*H$9</f>
        <v>3333.3333333333335</v>
      </c>
    </row>
    <row r="13" spans="1:8" ht="16.5" customHeight="1">
      <c r="A13" s="18" t="s">
        <v>52</v>
      </c>
      <c r="B13" s="6">
        <v>2000</v>
      </c>
      <c r="C13" s="5"/>
      <c r="D13" s="7">
        <f aca="true" t="shared" si="0" ref="D13:D18">+B13*D$9</f>
        <v>2000</v>
      </c>
      <c r="E13" s="5"/>
      <c r="F13" s="7">
        <f aca="true" t="shared" si="1" ref="F13:F18">+B13*F$9</f>
        <v>222.2222222222222</v>
      </c>
      <c r="G13" s="5"/>
      <c r="H13" s="20">
        <f aca="true" t="shared" si="2" ref="H13:H18">+B13*H$9</f>
        <v>2222.222222222222</v>
      </c>
    </row>
    <row r="14" spans="1:8" ht="16.5" customHeight="1">
      <c r="A14" s="18" t="s">
        <v>53</v>
      </c>
      <c r="B14" s="6">
        <v>1000</v>
      </c>
      <c r="C14" s="5"/>
      <c r="D14" s="7">
        <f t="shared" si="0"/>
        <v>1000</v>
      </c>
      <c r="E14" s="5"/>
      <c r="F14" s="7">
        <f t="shared" si="1"/>
        <v>111.1111111111111</v>
      </c>
      <c r="G14" s="5"/>
      <c r="H14" s="20">
        <f t="shared" si="2"/>
        <v>1111.111111111111</v>
      </c>
    </row>
    <row r="15" spans="1:8" ht="16.5" customHeight="1">
      <c r="A15" s="18" t="s">
        <v>54</v>
      </c>
      <c r="B15" s="6">
        <v>1000</v>
      </c>
      <c r="C15" s="5"/>
      <c r="D15" s="7">
        <f t="shared" si="0"/>
        <v>1000</v>
      </c>
      <c r="E15" s="5"/>
      <c r="F15" s="7">
        <f t="shared" si="1"/>
        <v>111.1111111111111</v>
      </c>
      <c r="G15" s="5"/>
      <c r="H15" s="20">
        <f t="shared" si="2"/>
        <v>1111.111111111111</v>
      </c>
    </row>
    <row r="16" spans="1:8" ht="16.5" customHeight="1">
      <c r="A16" s="18" t="s">
        <v>55</v>
      </c>
      <c r="B16" s="6">
        <v>1000</v>
      </c>
      <c r="C16" s="5"/>
      <c r="D16" s="7">
        <f t="shared" si="0"/>
        <v>1000</v>
      </c>
      <c r="E16" s="5"/>
      <c r="F16" s="7">
        <f t="shared" si="1"/>
        <v>111.1111111111111</v>
      </c>
      <c r="G16" s="5"/>
      <c r="H16" s="20">
        <f t="shared" si="2"/>
        <v>1111.111111111111</v>
      </c>
    </row>
    <row r="17" spans="1:8" ht="16.5" customHeight="1">
      <c r="A17" s="18" t="s">
        <v>24</v>
      </c>
      <c r="B17" s="6">
        <v>9166</v>
      </c>
      <c r="C17" s="5"/>
      <c r="D17" s="7">
        <f t="shared" si="0"/>
        <v>9166</v>
      </c>
      <c r="E17" s="5"/>
      <c r="F17" s="7">
        <f t="shared" si="1"/>
        <v>1018.4444444444443</v>
      </c>
      <c r="G17" s="5"/>
      <c r="H17" s="20">
        <f t="shared" si="2"/>
        <v>10184.444444444445</v>
      </c>
    </row>
    <row r="18" spans="1:8" ht="16.5" customHeight="1">
      <c r="A18" s="18" t="s">
        <v>56</v>
      </c>
      <c r="B18" s="6">
        <v>5</v>
      </c>
      <c r="C18" s="5"/>
      <c r="D18" s="7">
        <f t="shared" si="0"/>
        <v>5</v>
      </c>
      <c r="E18" s="5"/>
      <c r="F18" s="7">
        <f t="shared" si="1"/>
        <v>0.5555555555555556</v>
      </c>
      <c r="G18" s="5"/>
      <c r="H18" s="20">
        <f t="shared" si="2"/>
        <v>5.555555555555555</v>
      </c>
    </row>
    <row r="19" spans="1:8" ht="16.5" customHeight="1">
      <c r="A19" s="18"/>
      <c r="B19" s="6"/>
      <c r="C19" s="5"/>
      <c r="D19" s="7"/>
      <c r="E19" s="5"/>
      <c r="F19" s="4"/>
      <c r="G19" s="5"/>
      <c r="H19" s="19"/>
    </row>
    <row r="20" spans="1:8" s="3" customFormat="1" ht="16.5" customHeight="1" thickBot="1">
      <c r="A20" s="21" t="s">
        <v>25</v>
      </c>
      <c r="B20" s="22">
        <f>SUM(B11:B19)</f>
        <v>27571</v>
      </c>
      <c r="C20" s="23"/>
      <c r="D20" s="24">
        <f>SUM(D11:D19)</f>
        <v>27571</v>
      </c>
      <c r="E20" s="43"/>
      <c r="F20" s="24">
        <f>SUM(F11:F19)</f>
        <v>3063.4444444444443</v>
      </c>
      <c r="G20" s="43"/>
      <c r="H20" s="25">
        <f>SUM(H11:H19)</f>
        <v>30634.44444444444</v>
      </c>
    </row>
    <row r="21" ht="16.5" customHeight="1"/>
    <row r="22" ht="16.5" customHeight="1"/>
    <row r="23" ht="16.5" customHeight="1"/>
    <row r="24" ht="16.5" customHeight="1"/>
    <row r="25" spans="1:8" ht="16.5" customHeight="1">
      <c r="A25" s="1" t="s">
        <v>57</v>
      </c>
      <c r="F25" s="27" t="s">
        <v>28</v>
      </c>
      <c r="G25" s="28"/>
      <c r="H25" s="29" t="s">
        <v>58</v>
      </c>
    </row>
    <row r="26" ht="16.5" customHeight="1"/>
    <row r="27" ht="16.5" customHeight="1">
      <c r="A27" t="s">
        <v>59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ht="16.5" customHeight="1"/>
    <row r="3" spans="1:8" ht="16.5" customHeight="1">
      <c r="A3" s="52" t="s">
        <v>61</v>
      </c>
      <c r="B3" s="52"/>
      <c r="C3" s="52"/>
      <c r="D3" s="52"/>
      <c r="E3" s="52"/>
      <c r="F3" s="52"/>
      <c r="G3" s="52"/>
      <c r="H3" s="52"/>
    </row>
    <row r="4" ht="16.5" customHeight="1"/>
    <row r="5" spans="1:8" ht="16.5" customHeight="1">
      <c r="A5" s="26" t="s">
        <v>49</v>
      </c>
      <c r="B5" s="2"/>
      <c r="F5" s="26" t="s">
        <v>27</v>
      </c>
      <c r="G5" s="26"/>
      <c r="H5" s="42">
        <v>0.35</v>
      </c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0.35</v>
      </c>
      <c r="E9" s="9"/>
      <c r="F9" s="11">
        <f>+D9/9</f>
        <v>0.03888888888888889</v>
      </c>
      <c r="G9" s="9"/>
      <c r="H9" s="17">
        <f>+D9/9*10</f>
        <v>0.3888888888888889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50</v>
      </c>
      <c r="B11" s="6">
        <v>10400</v>
      </c>
      <c r="C11" s="5"/>
      <c r="D11" s="7">
        <f>+B11*D$9</f>
        <v>3639.9999999999995</v>
      </c>
      <c r="E11" s="5"/>
      <c r="F11" s="7">
        <f>+B11*F$9</f>
        <v>404.44444444444446</v>
      </c>
      <c r="G11" s="5"/>
      <c r="H11" s="20">
        <f>+B11*H$9</f>
        <v>4044.4444444444443</v>
      </c>
    </row>
    <row r="12" spans="1:8" ht="16.5" customHeight="1">
      <c r="A12" s="18" t="s">
        <v>51</v>
      </c>
      <c r="B12" s="6">
        <v>3000</v>
      </c>
      <c r="C12" s="5"/>
      <c r="D12" s="7">
        <f>+B12*D$9</f>
        <v>1050</v>
      </c>
      <c r="E12" s="5"/>
      <c r="F12" s="7">
        <f>+B12*F$9</f>
        <v>116.66666666666667</v>
      </c>
      <c r="G12" s="5"/>
      <c r="H12" s="20">
        <f>+B12*H$9</f>
        <v>1166.6666666666667</v>
      </c>
    </row>
    <row r="13" spans="1:8" ht="16.5" customHeight="1">
      <c r="A13" s="18" t="s">
        <v>52</v>
      </c>
      <c r="B13" s="6">
        <v>2000</v>
      </c>
      <c r="C13" s="5"/>
      <c r="D13" s="7">
        <f aca="true" t="shared" si="0" ref="D13:D18">+B13*D$9</f>
        <v>700</v>
      </c>
      <c r="E13" s="5"/>
      <c r="F13" s="7">
        <f aca="true" t="shared" si="1" ref="F13:F18">+B13*F$9</f>
        <v>77.77777777777779</v>
      </c>
      <c r="G13" s="5"/>
      <c r="H13" s="20">
        <f aca="true" t="shared" si="2" ref="H13:H18">+B13*H$9</f>
        <v>777.7777777777778</v>
      </c>
    </row>
    <row r="14" spans="1:8" ht="16.5" customHeight="1">
      <c r="A14" s="18" t="s">
        <v>53</v>
      </c>
      <c r="B14" s="6">
        <v>1000</v>
      </c>
      <c r="C14" s="5"/>
      <c r="D14" s="7">
        <f t="shared" si="0"/>
        <v>350</v>
      </c>
      <c r="E14" s="5"/>
      <c r="F14" s="7">
        <f t="shared" si="1"/>
        <v>38.88888888888889</v>
      </c>
      <c r="G14" s="5"/>
      <c r="H14" s="20">
        <f t="shared" si="2"/>
        <v>388.8888888888889</v>
      </c>
    </row>
    <row r="15" spans="1:8" ht="16.5" customHeight="1">
      <c r="A15" s="18" t="s">
        <v>54</v>
      </c>
      <c r="B15" s="6">
        <v>1000</v>
      </c>
      <c r="C15" s="5"/>
      <c r="D15" s="7">
        <f t="shared" si="0"/>
        <v>350</v>
      </c>
      <c r="E15" s="5"/>
      <c r="F15" s="7">
        <f t="shared" si="1"/>
        <v>38.88888888888889</v>
      </c>
      <c r="G15" s="5"/>
      <c r="H15" s="20">
        <f t="shared" si="2"/>
        <v>388.8888888888889</v>
      </c>
    </row>
    <row r="16" spans="1:8" ht="16.5" customHeight="1">
      <c r="A16" s="18" t="s">
        <v>55</v>
      </c>
      <c r="B16" s="6">
        <v>1000</v>
      </c>
      <c r="C16" s="5"/>
      <c r="D16" s="7">
        <f t="shared" si="0"/>
        <v>350</v>
      </c>
      <c r="E16" s="5"/>
      <c r="F16" s="7">
        <f t="shared" si="1"/>
        <v>38.88888888888889</v>
      </c>
      <c r="G16" s="5"/>
      <c r="H16" s="20">
        <f t="shared" si="2"/>
        <v>388.8888888888889</v>
      </c>
    </row>
    <row r="17" spans="1:8" ht="16.5" customHeight="1">
      <c r="A17" s="18" t="s">
        <v>24</v>
      </c>
      <c r="B17" s="6">
        <v>9166</v>
      </c>
      <c r="C17" s="5"/>
      <c r="D17" s="7">
        <f t="shared" si="0"/>
        <v>3208.1</v>
      </c>
      <c r="E17" s="5"/>
      <c r="F17" s="7">
        <f t="shared" si="1"/>
        <v>356.4555555555556</v>
      </c>
      <c r="G17" s="5"/>
      <c r="H17" s="20">
        <f t="shared" si="2"/>
        <v>3564.5555555555557</v>
      </c>
    </row>
    <row r="18" spans="1:8" ht="16.5" customHeight="1">
      <c r="A18" s="18" t="s">
        <v>56</v>
      </c>
      <c r="B18" s="6">
        <v>5</v>
      </c>
      <c r="C18" s="5"/>
      <c r="D18" s="7">
        <f t="shared" si="0"/>
        <v>1.75</v>
      </c>
      <c r="E18" s="5"/>
      <c r="F18" s="7">
        <f t="shared" si="1"/>
        <v>0.19444444444444445</v>
      </c>
      <c r="G18" s="5"/>
      <c r="H18" s="20">
        <f t="shared" si="2"/>
        <v>1.9444444444444444</v>
      </c>
    </row>
    <row r="19" spans="1:8" ht="16.5" customHeight="1">
      <c r="A19" s="18"/>
      <c r="B19" s="6"/>
      <c r="C19" s="5"/>
      <c r="D19" s="7"/>
      <c r="E19" s="5"/>
      <c r="F19" s="4"/>
      <c r="G19" s="5"/>
      <c r="H19" s="19"/>
    </row>
    <row r="20" spans="1:8" s="3" customFormat="1" ht="16.5" customHeight="1" thickBot="1">
      <c r="A20" s="21" t="s">
        <v>25</v>
      </c>
      <c r="B20" s="22">
        <f>SUM(B11:B19)</f>
        <v>27571</v>
      </c>
      <c r="C20" s="23"/>
      <c r="D20" s="24">
        <f>SUM(D11:D19)</f>
        <v>9649.85</v>
      </c>
      <c r="E20" s="43"/>
      <c r="F20" s="24">
        <f>SUM(F11:F19)</f>
        <v>1072.2055555555555</v>
      </c>
      <c r="G20" s="43"/>
      <c r="H20" s="25">
        <f>SUM(H11:H19)</f>
        <v>10722.055555555555</v>
      </c>
    </row>
    <row r="21" ht="16.5" customHeight="1"/>
    <row r="22" ht="16.5" customHeight="1"/>
    <row r="23" ht="16.5" customHeight="1"/>
    <row r="24" ht="16.5" customHeight="1"/>
    <row r="25" spans="1:8" ht="16.5" customHeight="1">
      <c r="A25" s="1" t="s">
        <v>60</v>
      </c>
      <c r="F25" s="27" t="s">
        <v>28</v>
      </c>
      <c r="G25" s="28"/>
      <c r="H25" s="29" t="s">
        <v>62</v>
      </c>
    </row>
    <row r="26" ht="16.5" customHeight="1"/>
    <row r="27" ht="16.5" customHeight="1">
      <c r="A27" t="s">
        <v>59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4">
      <selection activeCell="A13" sqref="A13"/>
    </sheetView>
  </sheetViews>
  <sheetFormatPr defaultColWidth="9.140625" defaultRowHeight="12.75"/>
  <cols>
    <col min="1" max="1" width="34.7109375" style="0" customWidth="1"/>
    <col min="3" max="3" width="2.7109375" style="0" customWidth="1"/>
    <col min="4" max="4" width="12.28125" style="0" customWidth="1"/>
    <col min="5" max="5" width="2.7109375" style="0" customWidth="1"/>
    <col min="6" max="6" width="12.28125" style="0" customWidth="1"/>
    <col min="7" max="7" width="2.7109375" style="0" customWidth="1"/>
    <col min="8" max="8" width="14.28125" style="0" customWidth="1"/>
  </cols>
  <sheetData>
    <row r="1" spans="1:8" ht="16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ht="16.5" customHeight="1"/>
    <row r="3" spans="1:8" ht="16.5" customHeight="1">
      <c r="A3" s="52" t="s">
        <v>66</v>
      </c>
      <c r="B3" s="52"/>
      <c r="C3" s="52"/>
      <c r="D3" s="52"/>
      <c r="E3" s="52"/>
      <c r="F3" s="52"/>
      <c r="G3" s="52"/>
      <c r="H3" s="52"/>
    </row>
    <row r="4" ht="16.5" customHeight="1"/>
    <row r="5" spans="1:8" ht="16.5" customHeight="1">
      <c r="A5" s="26" t="s">
        <v>67</v>
      </c>
      <c r="B5" s="2"/>
      <c r="F5" s="26" t="s">
        <v>63</v>
      </c>
      <c r="G5" s="26"/>
      <c r="H5" s="42">
        <v>1</v>
      </c>
    </row>
    <row r="6" ht="16.5" customHeight="1"/>
    <row r="7" ht="16.5" customHeight="1" thickBot="1"/>
    <row r="8" spans="1:8" s="3" customFormat="1" ht="16.5" customHeight="1">
      <c r="A8" s="12" t="s">
        <v>1</v>
      </c>
      <c r="B8" s="13" t="s">
        <v>2</v>
      </c>
      <c r="C8" s="14"/>
      <c r="D8" s="13" t="s">
        <v>3</v>
      </c>
      <c r="E8" s="14"/>
      <c r="F8" s="13" t="s">
        <v>4</v>
      </c>
      <c r="G8" s="14"/>
      <c r="H8" s="15" t="s">
        <v>5</v>
      </c>
    </row>
    <row r="9" spans="1:8" s="3" customFormat="1" ht="16.5" customHeight="1">
      <c r="A9" s="16"/>
      <c r="B9" s="8"/>
      <c r="C9" s="9"/>
      <c r="D9" s="10">
        <v>1</v>
      </c>
      <c r="E9" s="9"/>
      <c r="F9" s="11">
        <f>+D9/9</f>
        <v>0.1111111111111111</v>
      </c>
      <c r="G9" s="9"/>
      <c r="H9" s="17">
        <f>+D9/9*10</f>
        <v>1.1111111111111112</v>
      </c>
    </row>
    <row r="10" spans="1:8" ht="16.5" customHeight="1">
      <c r="A10" s="18"/>
      <c r="B10" s="4"/>
      <c r="C10" s="5"/>
      <c r="D10" s="4"/>
      <c r="E10" s="5"/>
      <c r="F10" s="4"/>
      <c r="G10" s="5"/>
      <c r="H10" s="19"/>
    </row>
    <row r="11" spans="1:8" ht="16.5" customHeight="1">
      <c r="A11" s="18" t="s">
        <v>50</v>
      </c>
      <c r="B11" s="6">
        <v>5300</v>
      </c>
      <c r="C11" s="5"/>
      <c r="D11" s="7">
        <f>+B11*D$9</f>
        <v>5300</v>
      </c>
      <c r="E11" s="5"/>
      <c r="F11" s="7">
        <f>+B11*F$9</f>
        <v>588.8888888888888</v>
      </c>
      <c r="G11" s="5"/>
      <c r="H11" s="20">
        <f>+B11*H$9</f>
        <v>5888.88888888889</v>
      </c>
    </row>
    <row r="12" spans="1:8" ht="16.5" customHeight="1">
      <c r="A12" s="18" t="s">
        <v>70</v>
      </c>
      <c r="B12" s="6">
        <v>5100</v>
      </c>
      <c r="C12" s="5"/>
      <c r="D12" s="7">
        <f>+B12*D$9</f>
        <v>5100</v>
      </c>
      <c r="E12" s="5"/>
      <c r="F12" s="7">
        <f>+B12*F$9</f>
        <v>566.6666666666666</v>
      </c>
      <c r="G12" s="5"/>
      <c r="H12" s="20">
        <f>+B12*H$9</f>
        <v>5666.666666666667</v>
      </c>
    </row>
    <row r="13" spans="1:8" ht="16.5" customHeight="1">
      <c r="A13" s="18" t="s">
        <v>51</v>
      </c>
      <c r="B13" s="6">
        <v>3000</v>
      </c>
      <c r="C13" s="5"/>
      <c r="D13" s="7">
        <f>+B13*D$9</f>
        <v>3000</v>
      </c>
      <c r="E13" s="5"/>
      <c r="F13" s="7">
        <f>+B13*F$9</f>
        <v>333.3333333333333</v>
      </c>
      <c r="G13" s="5"/>
      <c r="H13" s="20">
        <f>+B13*H$9</f>
        <v>3333.3333333333335</v>
      </c>
    </row>
    <row r="14" spans="1:8" ht="16.5" customHeight="1">
      <c r="A14" s="18" t="s">
        <v>52</v>
      </c>
      <c r="B14" s="6">
        <v>2000</v>
      </c>
      <c r="C14" s="5"/>
      <c r="D14" s="7">
        <f aca="true" t="shared" si="0" ref="D14:D19">+B14*D$9</f>
        <v>2000</v>
      </c>
      <c r="E14" s="5"/>
      <c r="F14" s="7">
        <f aca="true" t="shared" si="1" ref="F14:F19">+B14*F$9</f>
        <v>222.2222222222222</v>
      </c>
      <c r="G14" s="5"/>
      <c r="H14" s="20">
        <f aca="true" t="shared" si="2" ref="H14:H19">+B14*H$9</f>
        <v>2222.222222222222</v>
      </c>
    </row>
    <row r="15" spans="1:8" ht="16.5" customHeight="1">
      <c r="A15" s="18" t="s">
        <v>53</v>
      </c>
      <c r="B15" s="6">
        <v>1000</v>
      </c>
      <c r="C15" s="5"/>
      <c r="D15" s="7">
        <f t="shared" si="0"/>
        <v>1000</v>
      </c>
      <c r="E15" s="5"/>
      <c r="F15" s="7">
        <f t="shared" si="1"/>
        <v>111.1111111111111</v>
      </c>
      <c r="G15" s="5"/>
      <c r="H15" s="20">
        <f t="shared" si="2"/>
        <v>1111.111111111111</v>
      </c>
    </row>
    <row r="16" spans="1:8" ht="16.5" customHeight="1">
      <c r="A16" s="18" t="s">
        <v>54</v>
      </c>
      <c r="B16" s="6">
        <v>1000</v>
      </c>
      <c r="C16" s="5"/>
      <c r="D16" s="7">
        <f t="shared" si="0"/>
        <v>1000</v>
      </c>
      <c r="E16" s="5"/>
      <c r="F16" s="7">
        <f t="shared" si="1"/>
        <v>111.1111111111111</v>
      </c>
      <c r="G16" s="5"/>
      <c r="H16" s="20">
        <f t="shared" si="2"/>
        <v>1111.111111111111</v>
      </c>
    </row>
    <row r="17" spans="1:8" ht="16.5" customHeight="1">
      <c r="A17" s="18" t="s">
        <v>55</v>
      </c>
      <c r="B17" s="6">
        <v>1000</v>
      </c>
      <c r="C17" s="5"/>
      <c r="D17" s="7">
        <f t="shared" si="0"/>
        <v>1000</v>
      </c>
      <c r="E17" s="5"/>
      <c r="F17" s="7">
        <f t="shared" si="1"/>
        <v>111.1111111111111</v>
      </c>
      <c r="G17" s="5"/>
      <c r="H17" s="20">
        <f t="shared" si="2"/>
        <v>1111.111111111111</v>
      </c>
    </row>
    <row r="18" spans="1:8" ht="16.5" customHeight="1">
      <c r="A18" s="18" t="s">
        <v>24</v>
      </c>
      <c r="B18" s="6">
        <v>9166</v>
      </c>
      <c r="C18" s="5"/>
      <c r="D18" s="7">
        <f t="shared" si="0"/>
        <v>9166</v>
      </c>
      <c r="E18" s="5"/>
      <c r="F18" s="7">
        <f t="shared" si="1"/>
        <v>1018.4444444444443</v>
      </c>
      <c r="G18" s="5"/>
      <c r="H18" s="20">
        <f t="shared" si="2"/>
        <v>10184.444444444445</v>
      </c>
    </row>
    <row r="19" spans="1:8" ht="16.5" customHeight="1">
      <c r="A19" s="18" t="s">
        <v>56</v>
      </c>
      <c r="B19" s="6">
        <v>5</v>
      </c>
      <c r="C19" s="5"/>
      <c r="D19" s="7">
        <f t="shared" si="0"/>
        <v>5</v>
      </c>
      <c r="E19" s="5"/>
      <c r="F19" s="7">
        <f t="shared" si="1"/>
        <v>0.5555555555555556</v>
      </c>
      <c r="G19" s="5"/>
      <c r="H19" s="20">
        <f t="shared" si="2"/>
        <v>5.555555555555555</v>
      </c>
    </row>
    <row r="20" spans="1:8" ht="16.5" customHeight="1">
      <c r="A20" s="18"/>
      <c r="B20" s="6"/>
      <c r="C20" s="5"/>
      <c r="D20" s="7"/>
      <c r="E20" s="5"/>
      <c r="F20" s="4"/>
      <c r="G20" s="5"/>
      <c r="H20" s="19"/>
    </row>
    <row r="21" spans="1:8" s="3" customFormat="1" ht="16.5" customHeight="1" thickBot="1">
      <c r="A21" s="21" t="s">
        <v>25</v>
      </c>
      <c r="B21" s="22">
        <f>SUM(B11:B20)</f>
        <v>27571</v>
      </c>
      <c r="C21" s="23"/>
      <c r="D21" s="24">
        <f>SUM(D11:D20)</f>
        <v>27571</v>
      </c>
      <c r="E21" s="43"/>
      <c r="F21" s="24">
        <f>SUM(F11:F20)</f>
        <v>3063.4444444444443</v>
      </c>
      <c r="G21" s="43"/>
      <c r="H21" s="25">
        <f>SUM(H11:H20)</f>
        <v>30634.44444444444</v>
      </c>
    </row>
    <row r="22" spans="1:8" ht="16.5" customHeight="1">
      <c r="A22" s="45"/>
      <c r="B22" s="37"/>
      <c r="C22" s="37"/>
      <c r="D22" s="37"/>
      <c r="E22" s="37"/>
      <c r="F22" s="37"/>
      <c r="G22" s="37"/>
      <c r="H22" s="46"/>
    </row>
    <row r="23" spans="1:8" ht="16.5" customHeight="1" thickBot="1">
      <c r="A23" s="47" t="s">
        <v>64</v>
      </c>
      <c r="B23" s="44"/>
      <c r="C23" s="44"/>
      <c r="D23" s="24"/>
      <c r="E23" s="24"/>
      <c r="F23" s="50"/>
      <c r="G23" s="24"/>
      <c r="H23" s="51"/>
    </row>
    <row r="24" spans="1:8" ht="16.5" customHeight="1" thickBot="1">
      <c r="A24" s="45"/>
      <c r="B24" s="37"/>
      <c r="C24" s="37"/>
      <c r="D24" s="24"/>
      <c r="E24" s="24"/>
      <c r="F24" s="24"/>
      <c r="G24" s="24"/>
      <c r="H24" s="25"/>
    </row>
    <row r="25" spans="1:8" ht="16.5" customHeight="1" thickBot="1">
      <c r="A25" s="48" t="s">
        <v>65</v>
      </c>
      <c r="B25" s="49"/>
      <c r="C25" s="49"/>
      <c r="D25" s="24">
        <f>+D21-D23</f>
        <v>27571</v>
      </c>
      <c r="E25" s="24"/>
      <c r="F25" s="50"/>
      <c r="G25" s="24"/>
      <c r="H25" s="51"/>
    </row>
    <row r="26" ht="16.5" customHeight="1"/>
    <row r="27" ht="16.5" customHeight="1"/>
    <row r="28" spans="1:8" ht="16.5" customHeight="1">
      <c r="A28" s="1" t="s">
        <v>69</v>
      </c>
      <c r="F28" s="27" t="s">
        <v>28</v>
      </c>
      <c r="G28" s="28"/>
      <c r="H28" s="29" t="s">
        <v>68</v>
      </c>
    </row>
    <row r="29" ht="16.5" customHeight="1"/>
    <row r="30" ht="16.5" customHeight="1"/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Beale's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O'Connor</dc:creator>
  <cp:keywords/>
  <dc:description/>
  <cp:lastModifiedBy>Lynn O'Connor</cp:lastModifiedBy>
  <cp:lastPrinted>2013-09-19T10:51:19Z</cp:lastPrinted>
  <dcterms:created xsi:type="dcterms:W3CDTF">2002-06-06T07:58:15Z</dcterms:created>
  <dcterms:modified xsi:type="dcterms:W3CDTF">2013-09-24T09:45:22Z</dcterms:modified>
  <cp:category/>
  <cp:version/>
  <cp:contentType/>
  <cp:contentStatus/>
</cp:coreProperties>
</file>