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80" windowHeight="8700" activeTab="0"/>
  </bookViews>
  <sheets>
    <sheet name="Sheet1" sheetId="1" r:id="rId1"/>
    <sheet name="SORT OU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<sst xmlns="http://schemas.openxmlformats.org/spreadsheetml/2006/main" count="76" uniqueCount="66">
  <si>
    <t>RECEIPTS</t>
  </si>
  <si>
    <t>Bank Interest</t>
  </si>
  <si>
    <t>2005/6</t>
  </si>
  <si>
    <t>Total receipts</t>
  </si>
  <si>
    <t>PAYMENTS</t>
  </si>
  <si>
    <t>Payments to members of staff</t>
  </si>
  <si>
    <t>Total Payments</t>
  </si>
  <si>
    <t>THE BEALE TRUST</t>
  </si>
  <si>
    <t>MONETARY ASSETS</t>
  </si>
  <si>
    <t>Bank current account (Barclays)</t>
  </si>
  <si>
    <t>Other funds</t>
  </si>
  <si>
    <t>Purchase  of investments</t>
  </si>
  <si>
    <t>Debtor (Beale's Ltd dividend)</t>
  </si>
  <si>
    <t>Aegon Ethical Corporate Bond A Fund inc</t>
  </si>
  <si>
    <t>F&amp;C Stewardship Growth 1 Fund Inc</t>
  </si>
  <si>
    <t>F&amp;C Stewardship Income 1 Fund</t>
  </si>
  <si>
    <t>Norwich Sustainable Future Corp Bond 1 Fund Inc</t>
  </si>
  <si>
    <t>Note</t>
  </si>
  <si>
    <t>*</t>
  </si>
  <si>
    <t xml:space="preserve">  -</t>
  </si>
  <si>
    <t>DEFICIT OF RECEIPTS OVER PAYMENTS</t>
  </si>
  <si>
    <t>Bank balances brought forward</t>
  </si>
  <si>
    <t>Bank balances carried forward</t>
  </si>
  <si>
    <t>Total assets</t>
  </si>
  <si>
    <t>-</t>
  </si>
  <si>
    <t>Norwich Sustainable Future UK Growth 1 Fund Acc</t>
  </si>
  <si>
    <t>Bank current account</t>
  </si>
  <si>
    <t>ACCOUNTS 2006/7</t>
  </si>
  <si>
    <t>Unquoted (Beale's Ltd) at nominal value*</t>
  </si>
  <si>
    <t>2006/7</t>
  </si>
  <si>
    <t xml:space="preserve"> </t>
  </si>
  <si>
    <t>Charitable donations*</t>
  </si>
  <si>
    <t>*In 2005/6 a 'double' allocation of money for donations was made as no payments had been made in the previous year due to deferred payment of the Beales Ltd 2004/5 dividend.</t>
  </si>
  <si>
    <t>5th April 2007</t>
  </si>
  <si>
    <t xml:space="preserve">Receipts and Payments Accounts Year Ended </t>
  </si>
  <si>
    <t>STATEMENT OF ASSETS AND LIABILITIES AS AT 5TH APRIL 2007</t>
  </si>
  <si>
    <t>Donations not claimed</t>
  </si>
  <si>
    <t>John</t>
  </si>
  <si>
    <t>Poppy project 300 cheque 36</t>
  </si>
  <si>
    <t>Tony</t>
  </si>
  <si>
    <t>Tomer Allen-Price Memorial Skjate Park Fund £625 cheque 45</t>
  </si>
  <si>
    <t>Donations made</t>
  </si>
  <si>
    <t>Katie Field</t>
  </si>
  <si>
    <t>3 extras unaccounted</t>
  </si>
  <si>
    <t>Due to spend</t>
  </si>
  <si>
    <t>Donations</t>
  </si>
  <si>
    <t>625*12</t>
  </si>
  <si>
    <t>Actually claimed</t>
  </si>
  <si>
    <t>Unclaimed</t>
  </si>
  <si>
    <t>Staff</t>
  </si>
  <si>
    <t>Gerd</t>
  </si>
  <si>
    <t>Katie</t>
  </si>
  <si>
    <t>right year?</t>
  </si>
  <si>
    <t>Beales claim?</t>
  </si>
  <si>
    <t>following year</t>
  </si>
  <si>
    <t>Use 625 * 15</t>
  </si>
  <si>
    <t>Sums uncertain</t>
  </si>
  <si>
    <t>LOOK TO SEE IF I HAVE PAID ANYTHING OUT</t>
  </si>
  <si>
    <t>Rodner</t>
  </si>
  <si>
    <t>might be</t>
  </si>
  <si>
    <t>can't be second</t>
  </si>
  <si>
    <t>M&amp;G Charifund</t>
  </si>
  <si>
    <t>Dividends</t>
  </si>
  <si>
    <t>*Note the nominal value of the Beales Ltd shares has been adjusted so that it now reflects the number of £1 shares held by the Trust.</t>
  </si>
  <si>
    <t>INVESTMENT ASSETS</t>
  </si>
  <si>
    <t>Less unclaimed donation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</si>
</sst>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1" fontId="5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right" vertical="top" wrapText="1"/>
    </xf>
    <xf numFmtId="1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 wrapText="1"/>
    </xf>
    <xf numFmtId="1" fontId="6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vertical="top" wrapText="1"/>
    </xf>
    <xf numFmtId="1" fontId="5" fillId="0" borderId="2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1" fontId="5" fillId="0" borderId="3" xfId="0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left" vertical="top" wrapText="1"/>
    </xf>
    <xf numFmtId="1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vertical="top" wrapText="1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right"/>
    </xf>
    <xf numFmtId="1" fontId="5" fillId="0" borderId="2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 horizontal="right"/>
    </xf>
    <xf numFmtId="1" fontId="5" fillId="0" borderId="5" xfId="0" applyNumberFormat="1" applyFont="1" applyFill="1" applyBorder="1" applyAlignment="1">
      <alignment/>
    </xf>
    <xf numFmtId="1" fontId="7" fillId="0" borderId="0" xfId="0" applyNumberFormat="1" applyFont="1" applyFill="1" applyAlignment="1">
      <alignment horizontal="left" vertical="top" wrapText="1"/>
    </xf>
    <xf numFmtId="1" fontId="0" fillId="0" borderId="0" xfId="0" applyNumberFormat="1" applyFont="1" applyFill="1" applyAlignment="1">
      <alignment horizontal="left" wrapText="1"/>
    </xf>
    <xf numFmtId="1" fontId="4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72"/>
  <sheetViews>
    <sheetView tabSelected="1" zoomScaleSheetLayoutView="50" workbookViewId="0" topLeftCell="A52">
      <selection activeCell="H52" sqref="H52"/>
    </sheetView>
  </sheetViews>
  <sheetFormatPr defaultColWidth="9.140625" defaultRowHeight="12.75"/>
  <cols>
    <col min="1" max="1" width="24.421875" style="7" customWidth="1"/>
    <col min="2" max="2" width="4.8515625" style="7" customWidth="1"/>
    <col min="3" max="3" width="2.00390625" style="7" customWidth="1"/>
    <col min="4" max="4" width="10.8515625" style="7" customWidth="1"/>
    <col min="5" max="5" width="16.28125" style="7" customWidth="1"/>
    <col min="6" max="6" width="11.7109375" style="7" bestFit="1" customWidth="1"/>
    <col min="7" max="7" width="13.8515625" style="7" bestFit="1" customWidth="1"/>
    <col min="8" max="16384" width="9.140625" style="7" customWidth="1"/>
  </cols>
  <sheetData>
    <row r="4" spans="1:7" ht="15.75">
      <c r="A4" s="10" t="s">
        <v>27</v>
      </c>
      <c r="B4" s="11"/>
      <c r="C4" s="11"/>
      <c r="D4" s="11"/>
      <c r="E4" s="11"/>
      <c r="F4" s="11"/>
      <c r="G4" s="11"/>
    </row>
    <row r="5" spans="1:7" ht="15.75">
      <c r="A5" s="10"/>
      <c r="B5" s="11"/>
      <c r="C5" s="11"/>
      <c r="D5" s="11"/>
      <c r="E5" s="11"/>
      <c r="F5" s="11"/>
      <c r="G5" s="11"/>
    </row>
    <row r="6" spans="1:7" ht="15.75">
      <c r="A6" s="12" t="s">
        <v>7</v>
      </c>
      <c r="B6" s="8"/>
      <c r="C6" s="8"/>
      <c r="D6" s="8"/>
      <c r="E6" s="8"/>
      <c r="F6" s="8"/>
      <c r="G6" s="8"/>
    </row>
    <row r="10" spans="1:7" ht="15">
      <c r="A10" s="33" t="s">
        <v>35</v>
      </c>
      <c r="B10" s="33"/>
      <c r="C10" s="33"/>
      <c r="D10" s="33"/>
      <c r="E10" s="33"/>
      <c r="F10" s="33"/>
      <c r="G10" s="33"/>
    </row>
    <row r="11" spans="1:7" ht="15">
      <c r="A11" s="13"/>
      <c r="B11" s="13"/>
      <c r="C11" s="13"/>
      <c r="D11" s="13"/>
      <c r="E11" s="13"/>
      <c r="F11" s="13"/>
      <c r="G11" s="13"/>
    </row>
    <row r="12" spans="1:7" ht="15">
      <c r="A12" s="13"/>
      <c r="B12" s="13"/>
      <c r="C12" s="13"/>
      <c r="D12" s="13"/>
      <c r="E12" s="13"/>
      <c r="F12" s="13"/>
      <c r="G12" s="13"/>
    </row>
    <row r="14" spans="1:7" ht="15.75">
      <c r="A14" s="14" t="s">
        <v>8</v>
      </c>
      <c r="B14" s="15"/>
      <c r="C14" s="15"/>
      <c r="D14" s="34" t="s">
        <v>29</v>
      </c>
      <c r="E14" s="34"/>
      <c r="F14" s="34" t="s">
        <v>2</v>
      </c>
      <c r="G14" s="34"/>
    </row>
    <row r="15" spans="1:7" ht="15">
      <c r="A15" s="5"/>
      <c r="B15" s="5"/>
      <c r="C15" s="5"/>
      <c r="D15" s="5"/>
      <c r="E15" s="5"/>
      <c r="F15" s="5"/>
      <c r="G15" s="5"/>
    </row>
    <row r="16" spans="1:7" ht="15" hidden="1">
      <c r="A16" s="5" t="s">
        <v>9</v>
      </c>
      <c r="B16" s="5"/>
      <c r="C16" s="5"/>
      <c r="D16" s="16" t="s">
        <v>24</v>
      </c>
      <c r="E16" s="5"/>
      <c r="F16" s="26" t="s">
        <v>19</v>
      </c>
      <c r="G16" s="5"/>
    </row>
    <row r="17" spans="1:7" ht="15">
      <c r="A17" s="5" t="s">
        <v>26</v>
      </c>
      <c r="B17" s="5"/>
      <c r="C17" s="5"/>
      <c r="D17" s="5">
        <v>30134.96</v>
      </c>
      <c r="E17" s="24"/>
      <c r="F17" s="24">
        <v>4821</v>
      </c>
      <c r="G17" s="5"/>
    </row>
    <row r="18" spans="1:7" ht="15" hidden="1">
      <c r="A18" s="5" t="s">
        <v>12</v>
      </c>
      <c r="B18" s="5"/>
      <c r="C18" s="5"/>
      <c r="D18" s="5" t="s">
        <v>24</v>
      </c>
      <c r="E18" s="24"/>
      <c r="F18" s="29" t="s">
        <v>19</v>
      </c>
      <c r="G18" s="5"/>
    </row>
    <row r="19" spans="1:6" ht="15">
      <c r="A19" s="5"/>
      <c r="B19" s="5"/>
      <c r="C19" s="5"/>
      <c r="D19" s="5"/>
      <c r="E19" s="24"/>
      <c r="F19" s="30"/>
    </row>
    <row r="20" spans="1:7" ht="15">
      <c r="A20" s="5" t="s">
        <v>65</v>
      </c>
      <c r="B20" s="5"/>
      <c r="C20" s="5"/>
      <c r="D20" s="18">
        <v>-625</v>
      </c>
      <c r="E20" s="24"/>
      <c r="F20" s="18">
        <v>0</v>
      </c>
      <c r="G20" s="24"/>
    </row>
    <row r="21" spans="1:7" ht="15">
      <c r="A21" s="5"/>
      <c r="B21" s="5"/>
      <c r="C21" s="5"/>
      <c r="D21" s="5"/>
      <c r="E21" s="24">
        <f>SUM(D17:D20)</f>
        <v>29509.96</v>
      </c>
      <c r="F21" s="5"/>
      <c r="G21" s="5">
        <f>SUM(F17:F20)</f>
        <v>4821</v>
      </c>
    </row>
    <row r="22" spans="1:7" ht="15">
      <c r="A22" s="5"/>
      <c r="B22" s="5"/>
      <c r="C22" s="5"/>
      <c r="D22" s="5"/>
      <c r="E22" s="5"/>
      <c r="F22" s="5"/>
      <c r="G22" s="5"/>
    </row>
    <row r="23" spans="1:7" ht="15">
      <c r="A23" s="14" t="s">
        <v>64</v>
      </c>
      <c r="B23" s="5"/>
      <c r="C23" s="5"/>
      <c r="D23" s="5"/>
      <c r="E23" s="5"/>
      <c r="F23" s="5"/>
      <c r="G23" s="5"/>
    </row>
    <row r="24" spans="1:7" ht="15">
      <c r="A24" s="17" t="s">
        <v>61</v>
      </c>
      <c r="B24" s="5"/>
      <c r="C24" s="5"/>
      <c r="D24" s="5">
        <v>41091.57</v>
      </c>
      <c r="E24" s="5"/>
      <c r="F24" s="5">
        <v>37190.44</v>
      </c>
      <c r="G24" s="5"/>
    </row>
    <row r="25" spans="1:7" ht="15" hidden="1">
      <c r="A25" s="17" t="s">
        <v>10</v>
      </c>
      <c r="B25" s="5"/>
      <c r="C25" s="5"/>
      <c r="D25" s="5"/>
      <c r="E25" s="5"/>
      <c r="F25" s="5"/>
      <c r="G25" s="5"/>
    </row>
    <row r="26" spans="1:7" ht="45">
      <c r="A26" s="17" t="s">
        <v>13</v>
      </c>
      <c r="B26" s="5"/>
      <c r="C26" s="5"/>
      <c r="D26" s="5">
        <v>16502.4</v>
      </c>
      <c r="E26" s="5"/>
      <c r="F26" s="5">
        <v>16879.98</v>
      </c>
      <c r="G26" s="5"/>
    </row>
    <row r="27" spans="1:7" ht="30">
      <c r="A27" s="17" t="s">
        <v>14</v>
      </c>
      <c r="B27" s="5"/>
      <c r="C27" s="5"/>
      <c r="D27" s="5">
        <v>33188.8</v>
      </c>
      <c r="E27" s="5"/>
      <c r="F27" s="5">
        <v>27591</v>
      </c>
      <c r="G27" s="5"/>
    </row>
    <row r="28" spans="1:7" ht="30">
      <c r="A28" s="17" t="s">
        <v>15</v>
      </c>
      <c r="B28" s="5"/>
      <c r="C28" s="5"/>
      <c r="D28" s="5">
        <v>39759.7</v>
      </c>
      <c r="E28" s="5"/>
      <c r="F28" s="5">
        <v>33655.56</v>
      </c>
      <c r="G28" s="5"/>
    </row>
    <row r="29" spans="1:7" ht="45">
      <c r="A29" s="17" t="s">
        <v>16</v>
      </c>
      <c r="B29" s="5"/>
      <c r="C29" s="5"/>
      <c r="D29" s="5">
        <v>16647.9</v>
      </c>
      <c r="E29" s="5"/>
      <c r="F29" s="5">
        <v>16675.47</v>
      </c>
      <c r="G29" s="5"/>
    </row>
    <row r="30" spans="1:7" ht="45">
      <c r="A30" s="17" t="s">
        <v>25</v>
      </c>
      <c r="B30" s="5"/>
      <c r="C30" s="5"/>
      <c r="D30" s="5">
        <v>26789.1</v>
      </c>
      <c r="E30" s="5"/>
      <c r="F30" s="5">
        <v>23503.31</v>
      </c>
      <c r="G30" s="5"/>
    </row>
    <row r="31" spans="1:6" ht="30">
      <c r="A31" s="17" t="s">
        <v>28</v>
      </c>
      <c r="B31" s="5"/>
      <c r="C31" s="5"/>
      <c r="D31" s="18">
        <v>10366</v>
      </c>
      <c r="E31" s="5">
        <f>SUM(D24:D31)</f>
        <v>184345.47</v>
      </c>
      <c r="F31" s="18">
        <v>224</v>
      </c>
    </row>
    <row r="32" spans="1:7" ht="15">
      <c r="A32" s="17"/>
      <c r="B32" s="5"/>
      <c r="C32" s="5"/>
      <c r="D32" s="5"/>
      <c r="E32" s="5"/>
      <c r="F32" s="24"/>
      <c r="G32" s="24">
        <v>155719.76</v>
      </c>
    </row>
    <row r="33" spans="1:7" ht="15">
      <c r="A33" s="5"/>
      <c r="B33" s="5"/>
      <c r="C33" s="5"/>
      <c r="D33" s="5"/>
      <c r="E33" s="18"/>
      <c r="F33" s="5"/>
      <c r="G33" s="19"/>
    </row>
    <row r="34" spans="1:7" ht="15.75" thickBot="1">
      <c r="A34" s="5" t="s">
        <v>23</v>
      </c>
      <c r="B34" s="5"/>
      <c r="C34" s="5"/>
      <c r="D34" s="5"/>
      <c r="E34" s="20">
        <f>SUM(E15:E33)</f>
        <v>213855.43</v>
      </c>
      <c r="F34" s="5"/>
      <c r="G34" s="20">
        <v>160540.76</v>
      </c>
    </row>
    <row r="35" spans="1:7" ht="15.75" thickTop="1">
      <c r="A35" s="5"/>
      <c r="B35" s="5"/>
      <c r="C35" s="5"/>
      <c r="D35" s="5"/>
      <c r="E35" s="5"/>
      <c r="F35" s="5"/>
      <c r="G35" s="5"/>
    </row>
    <row r="37" spans="1:7" ht="15">
      <c r="A37" s="32" t="s">
        <v>63</v>
      </c>
      <c r="B37" s="32"/>
      <c r="C37" s="32"/>
      <c r="D37" s="32"/>
      <c r="E37" s="32"/>
      <c r="F37" s="32"/>
      <c r="G37" s="5"/>
    </row>
    <row r="38" spans="1:7" ht="15">
      <c r="A38" s="32"/>
      <c r="B38" s="32"/>
      <c r="C38" s="32"/>
      <c r="D38" s="32"/>
      <c r="E38" s="32"/>
      <c r="F38" s="32"/>
      <c r="G38" s="21"/>
    </row>
    <row r="42" spans="1:7" ht="15.75">
      <c r="A42" s="10" t="s">
        <v>27</v>
      </c>
      <c r="B42" s="11"/>
      <c r="C42" s="11"/>
      <c r="D42" s="11"/>
      <c r="E42" s="11"/>
      <c r="F42" s="11"/>
      <c r="G42" s="11"/>
    </row>
    <row r="43" spans="1:7" ht="15.75">
      <c r="A43" s="10"/>
      <c r="B43" s="11"/>
      <c r="C43" s="11"/>
      <c r="D43" s="11"/>
      <c r="E43" s="11"/>
      <c r="F43" s="11"/>
      <c r="G43" s="11"/>
    </row>
    <row r="44" spans="1:7" ht="15.75">
      <c r="A44" s="12" t="s">
        <v>7</v>
      </c>
      <c r="B44" s="8"/>
      <c r="C44" s="8"/>
      <c r="D44" s="8"/>
      <c r="E44" s="8"/>
      <c r="F44" s="8"/>
      <c r="G44" s="8"/>
    </row>
    <row r="45" spans="1:7" ht="15.75">
      <c r="A45" s="12"/>
      <c r="B45" s="8"/>
      <c r="C45" s="8"/>
      <c r="D45" s="8"/>
      <c r="E45" s="8"/>
      <c r="F45" s="8"/>
      <c r="G45" s="8"/>
    </row>
    <row r="46" spans="1:7" ht="18">
      <c r="A46" s="12" t="s">
        <v>34</v>
      </c>
      <c r="B46" s="22"/>
      <c r="C46" s="22"/>
      <c r="D46" s="22"/>
      <c r="E46" s="22"/>
      <c r="F46" s="22"/>
      <c r="G46" s="22"/>
    </row>
    <row r="47" spans="1:7" ht="15.75">
      <c r="A47" s="12" t="s">
        <v>33</v>
      </c>
      <c r="B47" s="8"/>
      <c r="C47" s="8"/>
      <c r="D47" s="8"/>
      <c r="E47" s="8"/>
      <c r="F47" s="8"/>
      <c r="G47" s="8"/>
    </row>
    <row r="48" spans="1:7" ht="15.75">
      <c r="A48" s="15"/>
      <c r="B48" s="5"/>
      <c r="C48" s="5"/>
      <c r="D48" s="5"/>
      <c r="E48" s="5"/>
      <c r="F48" s="5"/>
      <c r="G48" s="5"/>
    </row>
    <row r="50" spans="1:7" ht="15.75">
      <c r="A50" s="23" t="s">
        <v>0</v>
      </c>
      <c r="B50" s="23"/>
      <c r="C50" s="23"/>
      <c r="D50" s="23" t="s">
        <v>29</v>
      </c>
      <c r="E50" s="5"/>
      <c r="F50" s="15" t="s">
        <v>2</v>
      </c>
      <c r="G50" s="15"/>
    </row>
    <row r="51" spans="1:7" ht="15">
      <c r="A51" s="17" t="s">
        <v>1</v>
      </c>
      <c r="B51" s="17"/>
      <c r="C51" s="17"/>
      <c r="D51" s="17">
        <v>338.58</v>
      </c>
      <c r="E51" s="5"/>
      <c r="F51" s="5">
        <v>420.25</v>
      </c>
      <c r="G51" s="5"/>
    </row>
    <row r="52" spans="1:8" ht="15">
      <c r="A52" s="17" t="s">
        <v>62</v>
      </c>
      <c r="B52" s="17"/>
      <c r="C52" s="17"/>
      <c r="D52" s="17">
        <f>12143.38+20732</f>
        <v>32875.38</v>
      </c>
      <c r="E52" s="5"/>
      <c r="F52" s="24">
        <v>22356</v>
      </c>
      <c r="G52" s="24"/>
      <c r="H52" s="5"/>
    </row>
    <row r="53" spans="1:8" ht="15">
      <c r="A53" s="17"/>
      <c r="B53" s="17"/>
      <c r="C53" s="17"/>
      <c r="D53" s="17"/>
      <c r="E53" s="5"/>
      <c r="F53" s="5"/>
      <c r="G53" s="5"/>
      <c r="H53" s="5"/>
    </row>
    <row r="54" spans="1:8" ht="15">
      <c r="A54" s="17" t="s">
        <v>3</v>
      </c>
      <c r="B54" s="17"/>
      <c r="C54" s="17"/>
      <c r="E54" s="17">
        <f>SUM(D51:D52)</f>
        <v>33213.96</v>
      </c>
      <c r="F54" s="5"/>
      <c r="G54" s="5">
        <f>SUM(F51:F52)</f>
        <v>22776.25</v>
      </c>
      <c r="H54" s="5"/>
    </row>
    <row r="55" spans="1:8" ht="15">
      <c r="A55" s="17"/>
      <c r="B55" s="17"/>
      <c r="C55" s="17"/>
      <c r="D55" s="17"/>
      <c r="E55" s="5"/>
      <c r="F55" s="5"/>
      <c r="G55" s="5"/>
      <c r="H55" s="5"/>
    </row>
    <row r="56" spans="1:8" ht="15.75">
      <c r="A56" s="23" t="s">
        <v>4</v>
      </c>
      <c r="B56" s="23"/>
      <c r="C56" s="23"/>
      <c r="D56" s="23"/>
      <c r="E56" s="5"/>
      <c r="F56" s="5"/>
      <c r="G56" s="5"/>
      <c r="H56" s="5"/>
    </row>
    <row r="57" spans="1:8" ht="15">
      <c r="A57" s="17" t="s">
        <v>31</v>
      </c>
      <c r="B57" s="17"/>
      <c r="C57" s="17"/>
      <c r="D57" s="17">
        <f>-(6900+625)</f>
        <v>-7525</v>
      </c>
      <c r="E57" s="5"/>
      <c r="F57" s="5">
        <v>-15000</v>
      </c>
      <c r="G57" s="5"/>
      <c r="H57" s="5"/>
    </row>
    <row r="58" spans="1:8" ht="30">
      <c r="A58" s="17" t="s">
        <v>5</v>
      </c>
      <c r="B58" s="17"/>
      <c r="C58" s="6"/>
      <c r="D58" s="9">
        <v>-1000</v>
      </c>
      <c r="E58" s="5"/>
      <c r="F58" s="25" t="s">
        <v>19</v>
      </c>
      <c r="G58" s="26"/>
      <c r="H58" s="5"/>
    </row>
    <row r="59" spans="1:8" ht="30">
      <c r="A59" s="17" t="s">
        <v>11</v>
      </c>
      <c r="B59" s="17"/>
      <c r="C59" s="17"/>
      <c r="D59" s="27" t="s">
        <v>24</v>
      </c>
      <c r="E59" s="5"/>
      <c r="F59" s="18">
        <v>-9000</v>
      </c>
      <c r="G59" s="24"/>
      <c r="H59" s="5"/>
    </row>
    <row r="60" spans="1:8" ht="15">
      <c r="A60" s="17"/>
      <c r="B60" s="17"/>
      <c r="C60" s="17"/>
      <c r="D60" s="17"/>
      <c r="E60" s="5"/>
      <c r="F60" s="5"/>
      <c r="G60" s="5"/>
      <c r="H60" s="5"/>
    </row>
    <row r="61" spans="1:8" ht="15">
      <c r="A61" s="17" t="s">
        <v>6</v>
      </c>
      <c r="B61" s="17"/>
      <c r="C61" s="17"/>
      <c r="D61" s="17"/>
      <c r="E61" s="18">
        <f>SUM(D57:D59)</f>
        <v>-8525</v>
      </c>
      <c r="F61" s="5" t="s">
        <v>30</v>
      </c>
      <c r="G61" s="18">
        <f>SUM(F57:F59)</f>
        <v>-24000</v>
      </c>
      <c r="H61" s="5"/>
    </row>
    <row r="62" spans="1:8" ht="15">
      <c r="A62" s="17"/>
      <c r="B62" s="17"/>
      <c r="C62" s="17"/>
      <c r="D62" s="17"/>
      <c r="E62" s="5"/>
      <c r="F62" s="5"/>
      <c r="G62" s="5"/>
      <c r="H62" s="5"/>
    </row>
    <row r="63" spans="1:8" ht="47.25">
      <c r="A63" s="23" t="s">
        <v>20</v>
      </c>
      <c r="B63" s="23"/>
      <c r="C63" s="23"/>
      <c r="D63" s="23"/>
      <c r="E63" s="5">
        <f>E54+E61</f>
        <v>24688.96</v>
      </c>
      <c r="F63" s="5"/>
      <c r="G63" s="5">
        <f>G54+G61</f>
        <v>-1223.75</v>
      </c>
      <c r="H63" s="5" t="s">
        <v>18</v>
      </c>
    </row>
    <row r="64" spans="1:8" ht="15">
      <c r="A64" s="5"/>
      <c r="B64" s="5"/>
      <c r="C64" s="5"/>
      <c r="D64" s="5"/>
      <c r="E64" s="5"/>
      <c r="F64" s="5"/>
      <c r="H64" s="5"/>
    </row>
    <row r="65" spans="1:8" ht="15">
      <c r="A65" s="5" t="s">
        <v>21</v>
      </c>
      <c r="B65" s="5"/>
      <c r="C65" s="5"/>
      <c r="E65" s="19">
        <f>G66</f>
        <v>4821.25</v>
      </c>
      <c r="F65" s="5"/>
      <c r="G65" s="18">
        <v>6045</v>
      </c>
      <c r="H65" s="5"/>
    </row>
    <row r="66" spans="1:8" ht="15.75" thickBot="1">
      <c r="A66" s="5" t="s">
        <v>22</v>
      </c>
      <c r="B66" s="5"/>
      <c r="C66" s="5"/>
      <c r="D66" s="5"/>
      <c r="E66" s="28">
        <f>SUM(E63:E65)</f>
        <v>29510.21</v>
      </c>
      <c r="F66" s="5"/>
      <c r="G66" s="28">
        <f>SUM(G63:G65)</f>
        <v>4821.25</v>
      </c>
      <c r="H66" s="5"/>
    </row>
    <row r="67" spans="1:7" ht="15.75" thickTop="1">
      <c r="A67" s="5"/>
      <c r="B67" s="5"/>
      <c r="C67" s="5"/>
      <c r="D67" s="5"/>
      <c r="E67" s="5"/>
      <c r="F67" s="5"/>
      <c r="G67" s="5"/>
    </row>
    <row r="68" spans="1:7" ht="15">
      <c r="A68" s="5"/>
      <c r="B68" s="5"/>
      <c r="C68" s="5"/>
      <c r="D68" s="5"/>
      <c r="E68" s="5"/>
      <c r="F68" s="5"/>
      <c r="G68" s="5"/>
    </row>
    <row r="70" spans="1:7" ht="15">
      <c r="A70" s="14" t="s">
        <v>30</v>
      </c>
      <c r="B70" s="5"/>
      <c r="C70" s="5"/>
      <c r="D70" s="5"/>
      <c r="E70" s="5"/>
      <c r="F70" s="5"/>
      <c r="G70" s="5"/>
    </row>
    <row r="71" spans="1:7" ht="15">
      <c r="A71" s="14" t="s">
        <v>17</v>
      </c>
      <c r="B71" s="5"/>
      <c r="C71" s="5"/>
      <c r="D71" s="5"/>
      <c r="E71" s="5"/>
      <c r="F71" s="5"/>
      <c r="G71" s="5"/>
    </row>
    <row r="72" spans="1:7" ht="37.5" customHeight="1">
      <c r="A72" s="31" t="s">
        <v>32</v>
      </c>
      <c r="B72" s="31"/>
      <c r="C72" s="31"/>
      <c r="D72" s="31"/>
      <c r="E72" s="31"/>
      <c r="F72" s="31"/>
      <c r="G72" s="31"/>
    </row>
  </sheetData>
  <mergeCells count="5">
    <mergeCell ref="A72:G72"/>
    <mergeCell ref="A37:F38"/>
    <mergeCell ref="A10:G10"/>
    <mergeCell ref="D14:E14"/>
    <mergeCell ref="F14:G1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I21" sqref="I21"/>
    </sheetView>
  </sheetViews>
  <sheetFormatPr defaultColWidth="9.140625" defaultRowHeight="12.75"/>
  <sheetData>
    <row r="1" spans="1:5" ht="12.75">
      <c r="A1" t="s">
        <v>36</v>
      </c>
      <c r="E1" t="s">
        <v>57</v>
      </c>
    </row>
    <row r="3" spans="1:8" ht="12.75">
      <c r="A3" t="s">
        <v>37</v>
      </c>
      <c r="B3" t="s">
        <v>38</v>
      </c>
      <c r="H3">
        <v>300</v>
      </c>
    </row>
    <row r="4" spans="1:8" ht="13.5" thickBot="1">
      <c r="A4" t="s">
        <v>39</v>
      </c>
      <c r="B4" t="s">
        <v>40</v>
      </c>
      <c r="H4" s="1">
        <v>625</v>
      </c>
    </row>
    <row r="5" ht="12.75">
      <c r="H5">
        <v>925</v>
      </c>
    </row>
    <row r="6" spans="2:6" ht="12.75">
      <c r="B6" t="s">
        <v>41</v>
      </c>
      <c r="F6" s="2">
        <v>7900</v>
      </c>
    </row>
    <row r="7" spans="3:11" ht="12.75">
      <c r="C7" t="s">
        <v>43</v>
      </c>
      <c r="F7" s="4">
        <f>-(300+325+500)</f>
        <v>-1125</v>
      </c>
      <c r="H7" s="3">
        <v>-1125</v>
      </c>
      <c r="I7">
        <f>-SUM(F6:F7)</f>
        <v>-6775</v>
      </c>
      <c r="K7">
        <v>500</v>
      </c>
    </row>
    <row r="8" spans="8:11" ht="12.75">
      <c r="H8">
        <f>SUM(H5:H7)</f>
        <v>-200</v>
      </c>
      <c r="K8">
        <v>300</v>
      </c>
    </row>
    <row r="9" ht="12.75">
      <c r="K9">
        <v>325</v>
      </c>
    </row>
    <row r="10" ht="12.75">
      <c r="G10" s="3"/>
    </row>
    <row r="11" ht="12.75">
      <c r="H11">
        <f>SUM(H5:H9)</f>
        <v>-400</v>
      </c>
    </row>
    <row r="12" spans="2:12" ht="12.75">
      <c r="B12" t="s">
        <v>55</v>
      </c>
      <c r="I12" s="3">
        <f>625*12</f>
        <v>7500</v>
      </c>
      <c r="L12" t="s">
        <v>42</v>
      </c>
    </row>
    <row r="13" ht="12.75">
      <c r="I13">
        <f>SUM(I3:I12)</f>
        <v>725</v>
      </c>
    </row>
    <row r="17" ht="12.75">
      <c r="A17" t="s">
        <v>44</v>
      </c>
    </row>
    <row r="18" spans="2:10" ht="12.75">
      <c r="B18" t="s">
        <v>45</v>
      </c>
      <c r="D18" t="s">
        <v>46</v>
      </c>
      <c r="H18">
        <f>625*12</f>
        <v>7500</v>
      </c>
      <c r="J18" t="s">
        <v>56</v>
      </c>
    </row>
    <row r="19" spans="2:9" ht="12.75">
      <c r="B19" t="s">
        <v>49</v>
      </c>
      <c r="C19" t="s">
        <v>50</v>
      </c>
      <c r="D19">
        <v>500</v>
      </c>
      <c r="E19" t="s">
        <v>52</v>
      </c>
      <c r="F19" t="s">
        <v>53</v>
      </c>
      <c r="I19" t="s">
        <v>59</v>
      </c>
    </row>
    <row r="20" spans="3:9" ht="12.75">
      <c r="C20" t="s">
        <v>58</v>
      </c>
      <c r="D20">
        <v>500</v>
      </c>
      <c r="E20" t="s">
        <v>52</v>
      </c>
      <c r="I20" t="s">
        <v>60</v>
      </c>
    </row>
    <row r="21" spans="3:8" ht="12.75">
      <c r="C21" t="s">
        <v>51</v>
      </c>
      <c r="D21">
        <v>0</v>
      </c>
      <c r="E21" t="s">
        <v>54</v>
      </c>
      <c r="H21" s="3"/>
    </row>
    <row r="22" ht="12.75">
      <c r="H22">
        <f>SUM(H17:H21)</f>
        <v>7500</v>
      </c>
    </row>
    <row r="23" spans="2:8" ht="12.75">
      <c r="B23" t="s">
        <v>47</v>
      </c>
      <c r="H23">
        <v>-7900</v>
      </c>
    </row>
    <row r="24" ht="12.75">
      <c r="B24" t="s">
        <v>48</v>
      </c>
    </row>
    <row r="27" ht="12.75">
      <c r="B27">
        <v>1125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Susan Clayton</cp:lastModifiedBy>
  <cp:lastPrinted>2008-01-13T10:54:38Z</cp:lastPrinted>
  <dcterms:created xsi:type="dcterms:W3CDTF">2006-08-21T08:00:28Z</dcterms:created>
  <dcterms:modified xsi:type="dcterms:W3CDTF">2008-01-13T10:56:24Z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1262460031</vt:i4>
  </property>
  <property fmtid="{D5CDD505-2E9C-101B-9397-08002B2CF9AE}" pid="3" name="_EmailSubject">
    <vt:lpwstr>From Susan Clayton re Beale Trust</vt:lpwstr>
  </property>
  <property fmtid="{D5CDD505-2E9C-101B-9397-08002B2CF9AE}" pid="4" name="_AuthorEmail">
    <vt:lpwstr>b.dobbie@c-pac.net</vt:lpwstr>
  </property>
  <property fmtid="{D5CDD505-2E9C-101B-9397-08002B2CF9AE}" pid="5" name="_AuthorEmailDisplayName">
    <vt:lpwstr>Bob Dobbie</vt:lpwstr>
  </property>
</Properties>
</file>