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80" windowHeight="8610" activeTab="1"/>
  </bookViews>
  <sheets>
    <sheet name="Receipts and payments" sheetId="1" r:id="rId1"/>
    <sheet name="Assets and liabilities" sheetId="2" r:id="rId2"/>
  </sheets>
  <definedNames>
    <definedName name="_xlnm.Print_Area" localSheetId="0">'Receipts and payments'!#REF!</definedName>
  </definedNames>
  <calcPr fullCalcOnLoad="1"/>
</workbook>
</file>

<file path=xl/sharedStrings.xml><?xml version="1.0" encoding="utf-8"?>
<sst xmlns="http://schemas.openxmlformats.org/spreadsheetml/2006/main" count="42" uniqueCount="37">
  <si>
    <t>RECEIPTS</t>
  </si>
  <si>
    <t>Bank Interest</t>
  </si>
  <si>
    <t>Total receipts</t>
  </si>
  <si>
    <t>PAYMENTS</t>
  </si>
  <si>
    <t>Payments to members of staff</t>
  </si>
  <si>
    <t>Total Payments</t>
  </si>
  <si>
    <t>THE BEALE TRUST</t>
  </si>
  <si>
    <t>MONETARY ASSETS</t>
  </si>
  <si>
    <t>Purchase  of investments</t>
  </si>
  <si>
    <t>Aegon Ethical Corporate Bond A Fund inc</t>
  </si>
  <si>
    <t>F&amp;C Stewardship Growth 1 Fund Inc</t>
  </si>
  <si>
    <t>F&amp;C Stewardship Income 1 Fund</t>
  </si>
  <si>
    <t>Bank balances brought forward</t>
  </si>
  <si>
    <t>Bank balances carried forward</t>
  </si>
  <si>
    <t>Total assets</t>
  </si>
  <si>
    <t>-</t>
  </si>
  <si>
    <t>2006/7</t>
  </si>
  <si>
    <t xml:space="preserve"> </t>
  </si>
  <si>
    <t>M&amp;G Charifund</t>
  </si>
  <si>
    <t>Dividends</t>
  </si>
  <si>
    <t>INVESTMENT ASSETS</t>
  </si>
  <si>
    <t>Less unclaimed donation</t>
  </si>
  <si>
    <t>2007-8</t>
  </si>
  <si>
    <t>DEFICIT/SURPLUS OF RECEIPTS OVER PAYMENTS</t>
  </si>
  <si>
    <t>Charitable donations</t>
  </si>
  <si>
    <t>ACCOUNTS 2008-9</t>
  </si>
  <si>
    <t>2008-9</t>
  </si>
  <si>
    <t>Total investments</t>
  </si>
  <si>
    <t>Aviva Sustainable Future Corp Bond 1 Fund Inc (formerly Norwich)</t>
  </si>
  <si>
    <t>Aviva Sustainable Future UK Growth 1 Fund Acc (formerly Norwich)</t>
  </si>
  <si>
    <t>Statement of assets and liabilities as at 5th April 2009</t>
  </si>
  <si>
    <t>Receipts and Payments Accounts Year Ended 5th April 2009</t>
  </si>
  <si>
    <t>Units</t>
  </si>
  <si>
    <t>Bank  account</t>
  </si>
  <si>
    <t>Beale's Ltd (unquoted) at £1 a share</t>
  </si>
  <si>
    <t>Note. Some  investment valuations at 31.5.09 prices</t>
  </si>
  <si>
    <t>£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</si>
</sst>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4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1" fontId="3" fillId="0" borderId="0" xfId="0" applyNumberFormat="1" applyFont="1" applyFill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" fontId="3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80" zoomScaleNormal="80" zoomScaleSheetLayoutView="80" zoomScalePageLayoutView="65" workbookViewId="0" topLeftCell="A1">
      <selection activeCell="O26" sqref="O26"/>
    </sheetView>
  </sheetViews>
  <sheetFormatPr defaultColWidth="9.140625" defaultRowHeight="12.75"/>
  <cols>
    <col min="1" max="1" width="27.28125" style="21" customWidth="1"/>
    <col min="2" max="2" width="1.8515625" style="18" customWidth="1"/>
    <col min="3" max="3" width="11.421875" style="18" customWidth="1"/>
    <col min="4" max="4" width="9.421875" style="18" customWidth="1"/>
    <col min="5" max="5" width="10.7109375" style="18" customWidth="1"/>
    <col min="6" max="6" width="10.57421875" style="18" customWidth="1"/>
    <col min="7" max="7" width="13.00390625" style="18" customWidth="1"/>
    <col min="8" max="8" width="3.8515625" style="18" hidden="1" customWidth="1"/>
    <col min="9" max="9" width="13.00390625" style="18" hidden="1" customWidth="1"/>
    <col min="10" max="10" width="12.57421875" style="18" hidden="1" customWidth="1"/>
    <col min="11" max="11" width="11.7109375" style="18" hidden="1" customWidth="1"/>
    <col min="12" max="12" width="13.8515625" style="18" hidden="1" customWidth="1"/>
    <col min="13" max="13" width="0" style="18" hidden="1" customWidth="1"/>
    <col min="14" max="14" width="9.140625" style="18" customWidth="1"/>
    <col min="15" max="16384" width="9.140625" style="21" customWidth="1"/>
  </cols>
  <sheetData>
    <row r="1" spans="14:22" ht="93.75" customHeight="1">
      <c r="N1" s="30"/>
      <c r="O1" s="31"/>
      <c r="P1" s="31"/>
      <c r="Q1" s="31"/>
      <c r="R1" s="31"/>
      <c r="S1" s="31"/>
      <c r="T1" s="31"/>
      <c r="U1" s="31"/>
      <c r="V1" s="31"/>
    </row>
    <row r="3" spans="1:9" ht="15.75">
      <c r="A3" s="38" t="s">
        <v>6</v>
      </c>
      <c r="B3" s="38"/>
      <c r="G3" s="23"/>
      <c r="H3" s="23"/>
      <c r="I3" s="23"/>
    </row>
    <row r="4" spans="7:9" ht="15.75">
      <c r="G4" s="23"/>
      <c r="H4" s="23"/>
      <c r="I4" s="23"/>
    </row>
    <row r="5" spans="1:9" ht="15.75">
      <c r="A5" s="39" t="s">
        <v>25</v>
      </c>
      <c r="B5" s="39"/>
      <c r="C5" s="39"/>
      <c r="D5" s="39"/>
      <c r="E5" s="39"/>
      <c r="F5" s="39"/>
      <c r="G5" s="24"/>
      <c r="H5" s="24"/>
      <c r="I5" s="24"/>
    </row>
    <row r="6" spans="1:9" ht="15.75">
      <c r="A6" s="22"/>
      <c r="B6" s="24"/>
      <c r="C6" s="24"/>
      <c r="D6" s="24"/>
      <c r="E6" s="24"/>
      <c r="F6" s="24"/>
      <c r="G6" s="24"/>
      <c r="H6" s="24"/>
      <c r="I6" s="24"/>
    </row>
    <row r="7" spans="1:9" ht="15.75">
      <c r="A7" s="38" t="s">
        <v>31</v>
      </c>
      <c r="B7" s="38"/>
      <c r="C7" s="38"/>
      <c r="D7" s="38"/>
      <c r="E7" s="38"/>
      <c r="F7" s="38"/>
      <c r="G7" s="38"/>
      <c r="H7" s="38"/>
      <c r="I7" s="38"/>
    </row>
    <row r="8" spans="1:9" ht="15.75">
      <c r="A8" s="22"/>
      <c r="B8" s="24"/>
      <c r="C8" s="24"/>
      <c r="D8" s="24"/>
      <c r="E8" s="24"/>
      <c r="F8" s="24"/>
      <c r="G8" s="24"/>
      <c r="H8" s="24"/>
      <c r="I8" s="24"/>
    </row>
    <row r="9" spans="1:9" ht="15.75">
      <c r="A9" s="25"/>
      <c r="B9" s="13"/>
      <c r="C9" s="13"/>
      <c r="D9" s="13"/>
      <c r="E9" s="13"/>
      <c r="F9" s="13"/>
      <c r="G9" s="13"/>
      <c r="H9" s="13"/>
      <c r="I9" s="13"/>
    </row>
    <row r="11" spans="1:9" ht="15.75">
      <c r="A11" s="25" t="s">
        <v>0</v>
      </c>
      <c r="B11" s="26"/>
      <c r="C11" s="40" t="s">
        <v>26</v>
      </c>
      <c r="D11" s="40"/>
      <c r="E11" s="26"/>
      <c r="F11" s="40" t="s">
        <v>22</v>
      </c>
      <c r="G11" s="40"/>
      <c r="H11" s="26"/>
      <c r="I11" s="26" t="s">
        <v>16</v>
      </c>
    </row>
    <row r="12" spans="1:9" ht="15">
      <c r="A12" s="27" t="s">
        <v>1</v>
      </c>
      <c r="B12" s="13"/>
      <c r="C12" s="13">
        <v>214</v>
      </c>
      <c r="D12" s="13"/>
      <c r="E12" s="13"/>
      <c r="F12" s="13">
        <v>511.71</v>
      </c>
      <c r="G12" s="13"/>
      <c r="H12" s="13"/>
      <c r="I12" s="13">
        <v>338.58</v>
      </c>
    </row>
    <row r="13" spans="1:9" ht="15">
      <c r="A13" s="27" t="s">
        <v>19</v>
      </c>
      <c r="B13" s="13"/>
      <c r="C13" s="14">
        <v>13983.52</v>
      </c>
      <c r="D13" s="13"/>
      <c r="E13" s="13"/>
      <c r="F13" s="14">
        <v>12135.1</v>
      </c>
      <c r="G13" s="13"/>
      <c r="H13" s="13"/>
      <c r="I13" s="13">
        <f>12143.38+20732</f>
        <v>32875.38</v>
      </c>
    </row>
    <row r="14" spans="1:9" ht="15">
      <c r="A14" s="27"/>
      <c r="B14" s="13"/>
      <c r="C14" s="13"/>
      <c r="D14" s="13"/>
      <c r="E14" s="13"/>
      <c r="F14" s="13"/>
      <c r="G14" s="13"/>
      <c r="H14" s="13"/>
      <c r="I14" s="13"/>
    </row>
    <row r="15" spans="1:8" ht="15">
      <c r="A15" s="27" t="s">
        <v>2</v>
      </c>
      <c r="B15" s="13"/>
      <c r="C15" s="13"/>
      <c r="D15" s="13">
        <f>SUM(C12:C13)</f>
        <v>14197.52</v>
      </c>
      <c r="E15" s="13"/>
      <c r="F15" s="13"/>
      <c r="G15" s="13">
        <f>SUM(F12:F14)</f>
        <v>12646.81</v>
      </c>
      <c r="H15" s="13"/>
    </row>
    <row r="16" spans="1:9" ht="15">
      <c r="A16" s="27"/>
      <c r="B16" s="13"/>
      <c r="C16" s="13"/>
      <c r="D16" s="13"/>
      <c r="E16" s="13"/>
      <c r="F16" s="13"/>
      <c r="G16" s="13"/>
      <c r="H16" s="13"/>
      <c r="I16" s="13"/>
    </row>
    <row r="17" spans="1:9" ht="15.75">
      <c r="A17" s="25" t="s">
        <v>3</v>
      </c>
      <c r="B17" s="26"/>
      <c r="C17" s="26"/>
      <c r="D17" s="26"/>
      <c r="E17" s="26"/>
      <c r="F17" s="26"/>
      <c r="G17" s="26"/>
      <c r="H17" s="26"/>
      <c r="I17" s="26"/>
    </row>
    <row r="18" spans="1:9" ht="15">
      <c r="A18" s="27" t="s">
        <v>24</v>
      </c>
      <c r="B18" s="13"/>
      <c r="C18" s="13">
        <v>-9240</v>
      </c>
      <c r="E18" s="13"/>
      <c r="F18" s="13">
        <v>-8875</v>
      </c>
      <c r="G18" s="13"/>
      <c r="H18" s="13"/>
      <c r="I18" s="13">
        <f>-(6900+625)</f>
        <v>-7525</v>
      </c>
    </row>
    <row r="19" spans="1:9" ht="30">
      <c r="A19" s="27" t="s">
        <v>4</v>
      </c>
      <c r="B19" s="13"/>
      <c r="C19" s="13">
        <v>0</v>
      </c>
      <c r="E19" s="13"/>
      <c r="F19" s="13">
        <v>-500</v>
      </c>
      <c r="G19" s="13"/>
      <c r="H19" s="13"/>
      <c r="I19" s="28">
        <v>-1000</v>
      </c>
    </row>
    <row r="20" spans="1:9" ht="15">
      <c r="A20" s="27" t="s">
        <v>8</v>
      </c>
      <c r="B20" s="13"/>
      <c r="C20" s="13">
        <v>-3000</v>
      </c>
      <c r="E20" s="13"/>
      <c r="F20" s="13">
        <v>-28000</v>
      </c>
      <c r="G20" s="13"/>
      <c r="H20" s="13"/>
      <c r="I20" s="29" t="s">
        <v>15</v>
      </c>
    </row>
    <row r="21" spans="1:9" ht="15">
      <c r="A21" s="27"/>
      <c r="B21" s="13"/>
      <c r="C21" s="14"/>
      <c r="D21" s="13"/>
      <c r="E21" s="13"/>
      <c r="F21" s="14"/>
      <c r="G21" s="13"/>
      <c r="H21" s="13"/>
      <c r="I21" s="13"/>
    </row>
    <row r="22" spans="1:9" ht="15">
      <c r="A22" s="27" t="s">
        <v>5</v>
      </c>
      <c r="B22" s="13"/>
      <c r="C22" s="13"/>
      <c r="D22" s="14">
        <f>SUM(C18:C20)</f>
        <v>-12240</v>
      </c>
      <c r="E22" s="13"/>
      <c r="F22" s="13"/>
      <c r="G22" s="14">
        <f>SUM(F18:F20)</f>
        <v>-37375</v>
      </c>
      <c r="H22" s="13"/>
      <c r="I22" s="13"/>
    </row>
    <row r="23" spans="1:9" ht="15">
      <c r="A23" s="27"/>
      <c r="B23" s="13"/>
      <c r="C23" s="13"/>
      <c r="E23" s="13"/>
      <c r="F23" s="13"/>
      <c r="G23" s="13"/>
      <c r="H23" s="13"/>
      <c r="I23" s="13"/>
    </row>
    <row r="24" spans="1:9" ht="47.25">
      <c r="A24" s="25" t="s">
        <v>23</v>
      </c>
      <c r="B24" s="26"/>
      <c r="C24" s="26"/>
      <c r="D24" s="13">
        <f>SUM(D12:D22)</f>
        <v>1957.5200000000004</v>
      </c>
      <c r="E24" s="26"/>
      <c r="F24" s="13"/>
      <c r="G24" s="13">
        <f>SUM(G12:G23)</f>
        <v>-24728.190000000002</v>
      </c>
      <c r="H24" s="26"/>
      <c r="I24" s="26"/>
    </row>
    <row r="25" spans="1:9" ht="15">
      <c r="A25" s="27"/>
      <c r="B25" s="13"/>
      <c r="C25" s="13"/>
      <c r="D25" s="13"/>
      <c r="E25" s="13"/>
      <c r="F25" s="13"/>
      <c r="G25" s="13"/>
      <c r="H25" s="13"/>
      <c r="I25" s="13"/>
    </row>
    <row r="26" spans="1:8" ht="30">
      <c r="A26" s="27" t="s">
        <v>12</v>
      </c>
      <c r="B26" s="13"/>
      <c r="C26" s="13"/>
      <c r="D26" s="13">
        <f>'Assets and liabilities'!H12</f>
        <v>5406.77</v>
      </c>
      <c r="E26" s="13"/>
      <c r="F26" s="13"/>
      <c r="G26" s="13">
        <v>30134.96</v>
      </c>
      <c r="H26" s="13"/>
    </row>
    <row r="27" spans="1:9" ht="32.25" thickBot="1">
      <c r="A27" s="25" t="s">
        <v>13</v>
      </c>
      <c r="B27" s="13"/>
      <c r="C27" s="13"/>
      <c r="D27" s="15">
        <f>SUM(D24:D26)</f>
        <v>7364.290000000001</v>
      </c>
      <c r="E27" s="13"/>
      <c r="F27" s="13"/>
      <c r="G27" s="15">
        <f>SUM(G24:G26)</f>
        <v>5406.769999999997</v>
      </c>
      <c r="H27" s="13"/>
      <c r="I27" s="13"/>
    </row>
    <row r="28" ht="13.5" thickTop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39" customHeight="1"/>
    <row r="58" ht="12.75"/>
    <row r="59" ht="12.75"/>
    <row r="60" ht="12.75"/>
  </sheetData>
  <sheetProtection/>
  <mergeCells count="5">
    <mergeCell ref="A3:B3"/>
    <mergeCell ref="A5:F5"/>
    <mergeCell ref="A7:I7"/>
    <mergeCell ref="C11:D11"/>
    <mergeCell ref="F11:G11"/>
  </mergeCells>
  <printOptions/>
  <pageMargins left="0.75" right="0.75" top="1" bottom="1" header="0.5" footer="0.5"/>
  <pageSetup orientation="portrait" paperSize="9" r:id="rId1"/>
  <rowBreaks count="1" manualBreakCount="1">
    <brk id="3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60" zoomScaleNormal="70" zoomScalePageLayoutView="0" workbookViewId="0" topLeftCell="A1">
      <selection activeCell="Q21" sqref="Q21"/>
    </sheetView>
  </sheetViews>
  <sheetFormatPr defaultColWidth="9.140625" defaultRowHeight="12.75"/>
  <cols>
    <col min="1" max="1" width="26.7109375" style="0" customWidth="1"/>
    <col min="2" max="2" width="3.140625" style="0" customWidth="1"/>
    <col min="4" max="4" width="2.421875" style="0" customWidth="1"/>
    <col min="5" max="5" width="9.421875" style="0" customWidth="1"/>
    <col min="11" max="15" width="0" style="0" hidden="1" customWidth="1"/>
  </cols>
  <sheetData>
    <row r="1" spans="1:16" ht="12.75">
      <c r="A1" s="21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1"/>
    </row>
    <row r="2" spans="1:16" ht="12.75">
      <c r="A2" s="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1"/>
    </row>
    <row r="3" spans="1:16" ht="12.75">
      <c r="A3" s="2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1"/>
    </row>
    <row r="4" spans="1:11" ht="15.75" customHeight="1">
      <c r="A4" s="33" t="s">
        <v>6</v>
      </c>
      <c r="B4" s="33"/>
      <c r="C4" s="33"/>
      <c r="D4" s="33"/>
      <c r="E4" s="33"/>
      <c r="F4" s="33"/>
      <c r="G4" s="33"/>
      <c r="H4" s="6"/>
      <c r="I4" s="6"/>
      <c r="J4" s="6"/>
      <c r="K4" s="6"/>
    </row>
    <row r="5" spans="1:11" ht="15.75">
      <c r="A5" s="2"/>
      <c r="B5" s="6"/>
      <c r="C5" s="6"/>
      <c r="D5" s="6"/>
      <c r="E5" s="6"/>
      <c r="F5" s="6"/>
      <c r="G5" s="6"/>
      <c r="H5" s="7"/>
      <c r="I5" s="7"/>
      <c r="J5" s="7"/>
      <c r="K5" s="7"/>
    </row>
    <row r="6" spans="1:11" ht="15.75" customHeight="1">
      <c r="A6" s="34" t="s">
        <v>25</v>
      </c>
      <c r="B6" s="34"/>
      <c r="C6" s="34"/>
      <c r="D6" s="34"/>
      <c r="E6" s="34"/>
      <c r="F6" s="34"/>
      <c r="G6" s="34"/>
      <c r="H6" s="8"/>
      <c r="I6" s="8"/>
      <c r="J6" s="8"/>
      <c r="K6" s="8"/>
    </row>
    <row r="7" spans="1:11" ht="12.75">
      <c r="A7" s="2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 customHeight="1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5.75">
      <c r="A11" s="4" t="s">
        <v>7</v>
      </c>
      <c r="B11" s="4"/>
      <c r="C11" s="4"/>
      <c r="D11" s="4"/>
      <c r="E11" s="8" t="s">
        <v>26</v>
      </c>
      <c r="F11" s="8"/>
      <c r="G11" s="11"/>
      <c r="H11" s="8" t="s">
        <v>22</v>
      </c>
      <c r="I11" s="8"/>
      <c r="J11" s="11"/>
      <c r="K11" s="11" t="s">
        <v>16</v>
      </c>
      <c r="L11" s="11"/>
    </row>
    <row r="12" spans="1:11" ht="15">
      <c r="A12" s="1" t="s">
        <v>33</v>
      </c>
      <c r="B12" s="1"/>
      <c r="C12" s="1"/>
      <c r="D12" s="1"/>
      <c r="E12" s="12">
        <v>7364</v>
      </c>
      <c r="F12" s="12"/>
      <c r="G12" s="12"/>
      <c r="H12" s="12">
        <v>5406.77</v>
      </c>
      <c r="I12" s="12" t="s">
        <v>17</v>
      </c>
      <c r="J12" s="12"/>
      <c r="K12" s="12">
        <v>30134.96</v>
      </c>
    </row>
    <row r="13" spans="1:11" ht="15">
      <c r="A13" s="1" t="s">
        <v>21</v>
      </c>
      <c r="B13" s="1"/>
      <c r="C13" s="1"/>
      <c r="D13" s="1"/>
      <c r="E13" s="14">
        <v>0</v>
      </c>
      <c r="F13" s="12"/>
      <c r="G13" s="12"/>
      <c r="H13" s="14">
        <v>0</v>
      </c>
      <c r="I13" s="12"/>
      <c r="J13" s="12"/>
      <c r="K13" s="14">
        <v>-625</v>
      </c>
    </row>
    <row r="14" spans="1:15" ht="15">
      <c r="A14" s="1"/>
      <c r="B14" s="1"/>
      <c r="C14" s="1"/>
      <c r="D14" s="1"/>
      <c r="E14" s="12"/>
      <c r="F14" s="12">
        <f>SUM(E12:E13)</f>
        <v>7364</v>
      </c>
      <c r="G14" s="12"/>
      <c r="H14" s="12"/>
      <c r="I14" s="12">
        <f>SUM(H12:H13)</f>
        <v>5406.77</v>
      </c>
      <c r="J14" s="12"/>
      <c r="K14" s="12"/>
      <c r="O14" s="36">
        <f>SUM(H12:H13)</f>
        <v>5406.77</v>
      </c>
    </row>
    <row r="15" spans="1:11" ht="15">
      <c r="A15" s="1"/>
      <c r="B15" s="1"/>
      <c r="C15" s="1"/>
      <c r="D15" s="1"/>
      <c r="E15" s="12"/>
      <c r="F15" s="12"/>
      <c r="G15" s="12"/>
      <c r="H15" s="12"/>
      <c r="I15" s="12"/>
      <c r="J15" s="12"/>
      <c r="K15" s="12"/>
    </row>
    <row r="16" spans="1:11" ht="15">
      <c r="A16" s="4" t="s">
        <v>20</v>
      </c>
      <c r="B16" s="4"/>
      <c r="C16" s="20" t="s">
        <v>32</v>
      </c>
      <c r="D16" s="20"/>
      <c r="E16" s="17" t="s">
        <v>36</v>
      </c>
      <c r="F16" s="12"/>
      <c r="G16" s="19"/>
      <c r="H16" s="12"/>
      <c r="I16" s="12"/>
      <c r="J16" s="12"/>
      <c r="K16" s="12"/>
    </row>
    <row r="17" spans="1:11" ht="30">
      <c r="A17" s="1" t="s">
        <v>9</v>
      </c>
      <c r="B17" s="1"/>
      <c r="C17" s="1">
        <v>16660</v>
      </c>
      <c r="D17" s="1"/>
      <c r="E17" s="12">
        <v>12815</v>
      </c>
      <c r="F17" s="12"/>
      <c r="G17" s="12"/>
      <c r="H17" s="12">
        <v>15618</v>
      </c>
      <c r="I17" s="12"/>
      <c r="J17" s="12"/>
      <c r="K17" s="12">
        <v>16502.4</v>
      </c>
    </row>
    <row r="18" spans="1:11" ht="45">
      <c r="A18" s="1" t="s">
        <v>28</v>
      </c>
      <c r="B18" s="1"/>
      <c r="C18" s="1">
        <v>36173</v>
      </c>
      <c r="D18" s="1"/>
      <c r="E18" s="12">
        <v>13854.24</v>
      </c>
      <c r="F18" s="12"/>
      <c r="G18" s="12"/>
      <c r="H18" s="12">
        <v>15258.17</v>
      </c>
      <c r="I18" s="12"/>
      <c r="J18" s="12"/>
      <c r="K18" s="12">
        <v>16647.9</v>
      </c>
    </row>
    <row r="19" spans="1:11" ht="45">
      <c r="A19" s="1" t="s">
        <v>29</v>
      </c>
      <c r="B19" s="1"/>
      <c r="C19" s="1">
        <v>54403</v>
      </c>
      <c r="D19" s="1"/>
      <c r="E19" s="12">
        <v>23121</v>
      </c>
      <c r="F19" s="12"/>
      <c r="G19" s="12"/>
      <c r="H19" s="12">
        <v>31510</v>
      </c>
      <c r="I19" s="12"/>
      <c r="J19" s="12"/>
      <c r="K19" s="12">
        <v>26789.1</v>
      </c>
    </row>
    <row r="20" spans="1:11" ht="30">
      <c r="A20" s="1" t="s">
        <v>10</v>
      </c>
      <c r="B20" s="1"/>
      <c r="C20" s="1">
        <v>5202</v>
      </c>
      <c r="D20" s="1"/>
      <c r="E20" s="12">
        <v>24994</v>
      </c>
      <c r="F20" s="12"/>
      <c r="G20" s="12"/>
      <c r="H20" s="12">
        <v>35165</v>
      </c>
      <c r="I20" s="12"/>
      <c r="J20" s="12"/>
      <c r="K20" s="12">
        <v>33188.8</v>
      </c>
    </row>
    <row r="21" spans="1:11" ht="30">
      <c r="A21" s="1" t="s">
        <v>11</v>
      </c>
      <c r="B21" s="1"/>
      <c r="C21" s="1">
        <v>37645</v>
      </c>
      <c r="D21" s="1"/>
      <c r="E21" s="12">
        <v>31487</v>
      </c>
      <c r="F21" s="12"/>
      <c r="G21" s="12"/>
      <c r="H21" s="12">
        <v>40147</v>
      </c>
      <c r="I21" s="12"/>
      <c r="J21" s="12"/>
      <c r="K21" s="12">
        <v>39759.7</v>
      </c>
    </row>
    <row r="22" spans="1:11" ht="15">
      <c r="A22" s="1" t="s">
        <v>18</v>
      </c>
      <c r="B22" s="1"/>
      <c r="C22" s="1">
        <v>2484</v>
      </c>
      <c r="D22" s="1"/>
      <c r="E22" s="12">
        <v>21363.15</v>
      </c>
      <c r="F22" s="12"/>
      <c r="G22" s="12"/>
      <c r="H22" s="12">
        <v>33282</v>
      </c>
      <c r="I22" s="12"/>
      <c r="J22" s="12"/>
      <c r="K22" s="12">
        <v>41091.57</v>
      </c>
    </row>
    <row r="23" spans="1:11" ht="30">
      <c r="A23" s="1" t="s">
        <v>34</v>
      </c>
      <c r="B23" s="1"/>
      <c r="C23" s="1">
        <v>1036</v>
      </c>
      <c r="D23" s="1"/>
      <c r="E23" s="14">
        <v>10366</v>
      </c>
      <c r="F23" s="6"/>
      <c r="G23" s="12"/>
      <c r="H23" s="14">
        <v>10366</v>
      </c>
      <c r="I23" s="6"/>
      <c r="J23" s="12"/>
      <c r="K23" s="14">
        <v>10366</v>
      </c>
    </row>
    <row r="24" spans="1:15" ht="15">
      <c r="A24" s="1" t="s">
        <v>27</v>
      </c>
      <c r="B24" s="1"/>
      <c r="C24" s="1"/>
      <c r="D24" s="1"/>
      <c r="E24" s="12"/>
      <c r="F24" s="12">
        <f>SUM(E17:E23)</f>
        <v>138000.38999999998</v>
      </c>
      <c r="G24" s="12"/>
      <c r="H24" s="12"/>
      <c r="I24" s="12">
        <f>SUM(H17:H23)</f>
        <v>181346.16999999998</v>
      </c>
      <c r="J24" s="12"/>
      <c r="K24" s="12"/>
      <c r="O24" s="36">
        <f>SUM(H17:H23)</f>
        <v>181346.16999999998</v>
      </c>
    </row>
    <row r="25" spans="1:11" ht="15">
      <c r="A25" s="1"/>
      <c r="B25" s="1"/>
      <c r="C25" s="1"/>
      <c r="D25" s="1"/>
      <c r="E25" s="12"/>
      <c r="F25" s="12"/>
      <c r="G25" s="12"/>
      <c r="H25" s="12"/>
      <c r="I25" s="12"/>
      <c r="J25" s="12"/>
      <c r="K25" s="12"/>
    </row>
    <row r="26" spans="1:15" ht="15.75" thickBot="1">
      <c r="A26" s="1" t="s">
        <v>14</v>
      </c>
      <c r="B26" s="1"/>
      <c r="C26" s="1"/>
      <c r="D26" s="1"/>
      <c r="E26" s="6"/>
      <c r="F26" s="15">
        <f>SUM(F12:F25)</f>
        <v>145364.38999999998</v>
      </c>
      <c r="G26" s="12"/>
      <c r="H26" s="12"/>
      <c r="I26" s="16">
        <f>SUM(I11:I24)</f>
        <v>186752.93999999997</v>
      </c>
      <c r="J26" s="12"/>
      <c r="K26" s="12"/>
      <c r="O26" s="37">
        <f>SUM(O14:O24)</f>
        <v>186752.93999999997</v>
      </c>
    </row>
    <row r="27" ht="56.25" customHeight="1" thickTop="1"/>
    <row r="28" spans="1:7" ht="15" customHeight="1">
      <c r="A28" s="32" t="s">
        <v>35</v>
      </c>
      <c r="B28" s="32"/>
      <c r="C28" s="32"/>
      <c r="D28" s="32"/>
      <c r="E28" s="32"/>
      <c r="F28" s="32"/>
      <c r="G28" s="3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 Clayton</cp:lastModifiedBy>
  <cp:lastPrinted>2009-09-23T12:13:46Z</cp:lastPrinted>
  <dcterms:created xsi:type="dcterms:W3CDTF">2006-08-21T08:00:28Z</dcterms:created>
  <dcterms:modified xsi:type="dcterms:W3CDTF">2009-09-23T12:57:18Z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1262460031</vt:i4>
  </property>
  <property fmtid="{D5CDD505-2E9C-101B-9397-08002B2CF9AE}" pid="3" name="_EmailSubject">
    <vt:lpwstr>From Susan Clayton re Beale Trust</vt:lpwstr>
  </property>
  <property fmtid="{D5CDD505-2E9C-101B-9397-08002B2CF9AE}" pid="4" name="_AuthorEmail">
    <vt:lpwstr>b.dobbie@c-pac.net</vt:lpwstr>
  </property>
  <property fmtid="{D5CDD505-2E9C-101B-9397-08002B2CF9AE}" pid="5" name="_AuthorEmailDisplayName">
    <vt:lpwstr>Bob Dobbie</vt:lpwstr>
  </property>
  <property fmtid="{D5CDD505-2E9C-101B-9397-08002B2CF9AE}" pid="6" name="_ReviewingToolsShownOnce">
    <vt:lpwstr/>
  </property>
</Properties>
</file>