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8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<sst xmlns="http://schemas.openxmlformats.org/spreadsheetml/2006/main" count="54" uniqueCount="44">
  <si>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RECEIPTS</t>
  </si>
  <si>
    <t>Bank Interest</t>
  </si>
  <si>
    <t>2005/6</t>
  </si>
  <si>
    <t>Total receipts</t>
  </si>
  <si>
    <t>PAYMENTS</t>
  </si>
  <si>
    <t>Payments to members of staff</t>
  </si>
  <si>
    <t>Total Payments</t>
  </si>
  <si>
    <t>THE BEALE TRUST</t>
  </si>
  <si>
    <t>MONETARY ASSETS</t>
  </si>
  <si>
    <t>Bank current account (Barclays)</t>
  </si>
  <si>
    <t>Other funds</t>
  </si>
  <si>
    <t>Purchase  of investments</t>
  </si>
  <si>
    <t>Debtor (Beale's Ltd dividend)</t>
  </si>
  <si>
    <t>Aegon Ethical Corporate Bond A Fund inc</t>
  </si>
  <si>
    <t>F&amp;C Stewardship Growth 1 Fund Inc</t>
  </si>
  <si>
    <t>F&amp;C Stewardship Income 1 Fund</t>
  </si>
  <si>
    <t>Norwich Sustainable Future Corp Bond 1 Fund Inc</t>
  </si>
  <si>
    <t>Note</t>
  </si>
  <si>
    <t>*</t>
  </si>
  <si>
    <t xml:space="preserve">  -</t>
  </si>
  <si>
    <t>Bank balances brought forward</t>
  </si>
  <si>
    <t>Bank balances carried forward</t>
  </si>
  <si>
    <t>Total assets</t>
  </si>
  <si>
    <t>-</t>
  </si>
  <si>
    <t>Norwich Sustainable Future UK Growth 1 Fund Acc</t>
  </si>
  <si>
    <t>Bank current account</t>
  </si>
  <si>
    <t>Unquoted (Beale's Ltd) at nominal value*</t>
  </si>
  <si>
    <t>2006/7</t>
  </si>
  <si>
    <t xml:space="preserve"> </t>
  </si>
  <si>
    <t>*In 2005/6 a 'double' allocation of money for donations was made as no payments had been made in the previous year due to deferred payment of the Beales Ltd 2004/5 dividend.</t>
  </si>
  <si>
    <t xml:space="preserve">Receipts and Payments Accounts Year Ended </t>
  </si>
  <si>
    <t>M&amp;G Charifund</t>
  </si>
  <si>
    <t>Dividends</t>
  </si>
  <si>
    <t>*Note the nominal value of the Beales Ltd shares has been adjusted so that it now reflects the number of £1 shares held by the Trust.</t>
  </si>
  <si>
    <t>INVESTMENT ASSETS</t>
  </si>
  <si>
    <t>Less unclaimed donation</t>
  </si>
  <si>
    <t>2007-8</t>
  </si>
  <si>
    <t>ACCOUNTS 2007/8</t>
  </si>
  <si>
    <t>DEFICIT/SURPLUS OF RECEIPTS OVER PAYMENTS</t>
  </si>
  <si>
    <t>REMOVE BACK to later year UNDER FOLLOWING YEAR</t>
  </si>
  <si>
    <t>5th april 2008</t>
  </si>
  <si>
    <t xml:space="preserve">STATEMENT OF ASSETS AND LIABILITIES AS AT </t>
  </si>
  <si>
    <t>Charitable donations</t>
  </si>
  <si>
    <t>5th April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</si>
</sst>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Alignment="1">
      <alignment horizontal="left" vertical="top" wrapText="1"/>
    </xf>
    <xf numFmtId="1" fontId="5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5" fillId="0" borderId="12" xfId="0" applyNumberFormat="1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0"/>
  <sheetViews>
    <sheetView tabSelected="1" view="pageLayout" zoomScaleNormal="60" zoomScaleSheetLayoutView="50" workbookViewId="0" topLeftCell="A36">
      <selection activeCell="A39" sqref="A36:C39"/>
    </sheetView>
  </sheetViews>
  <sheetFormatPr defaultColWidth="9.140625" defaultRowHeight="12.75"/>
  <cols>
    <col min="1" max="1" width="24.421875" style="9" customWidth="1"/>
    <col min="2" max="2" width="4.8515625" style="9" customWidth="1"/>
    <col min="3" max="3" width="13.140625" style="9" customWidth="1"/>
    <col min="4" max="4" width="11.421875" style="9" customWidth="1"/>
    <col min="5" max="5" width="3.8515625" style="9" customWidth="1"/>
    <col min="6" max="6" width="13.00390625" style="9" customWidth="1"/>
    <col min="7" max="7" width="12.57421875" style="9" customWidth="1"/>
    <col min="8" max="8" width="11.7109375" style="9" hidden="1" customWidth="1"/>
    <col min="9" max="9" width="13.8515625" style="9" hidden="1" customWidth="1"/>
    <col min="10" max="10" width="0" style="9" hidden="1" customWidth="1"/>
    <col min="11" max="16384" width="9.140625" style="9" customWidth="1"/>
  </cols>
  <sheetData>
    <row r="3" spans="1:3" ht="15.75">
      <c r="A3" s="30" t="s">
        <v>7</v>
      </c>
      <c r="B3" s="30"/>
      <c r="C3" s="30"/>
    </row>
    <row r="4" spans="4:9" ht="15.75">
      <c r="D4" s="8"/>
      <c r="E4" s="8"/>
      <c r="F4" s="8"/>
      <c r="G4" s="8"/>
      <c r="H4" s="8"/>
      <c r="I4" s="8"/>
    </row>
    <row r="5" spans="1:9" ht="15.75">
      <c r="A5" s="31" t="s">
        <v>37</v>
      </c>
      <c r="B5" s="31"/>
      <c r="C5" s="31"/>
      <c r="D5" s="11"/>
      <c r="E5" s="11"/>
      <c r="F5" s="11"/>
      <c r="G5" s="11"/>
      <c r="H5" s="11"/>
      <c r="I5" s="11"/>
    </row>
    <row r="9" spans="1:9" ht="15" customHeight="1">
      <c r="A9" s="32" t="s">
        <v>41</v>
      </c>
      <c r="B9" s="32"/>
      <c r="C9" s="32"/>
      <c r="D9" s="32"/>
      <c r="E9" s="32"/>
      <c r="F9" s="32"/>
      <c r="G9" s="32"/>
      <c r="H9" s="12"/>
      <c r="I9" s="12"/>
    </row>
    <row r="10" spans="1:9" ht="15">
      <c r="A10" s="26" t="s">
        <v>40</v>
      </c>
      <c r="B10" s="26"/>
      <c r="C10" s="26"/>
      <c r="D10" s="26"/>
      <c r="E10" s="26"/>
      <c r="F10" s="26"/>
      <c r="G10" s="26"/>
      <c r="H10" s="12"/>
      <c r="I10" s="12"/>
    </row>
    <row r="11" spans="1:9" ht="15">
      <c r="A11" s="12"/>
      <c r="B11" s="12"/>
      <c r="C11" s="12"/>
      <c r="D11" s="12"/>
      <c r="E11" s="12"/>
      <c r="F11" s="12"/>
      <c r="G11" s="12"/>
      <c r="H11" s="12"/>
      <c r="I11" s="12"/>
    </row>
    <row r="13" spans="1:9" ht="15.75">
      <c r="A13" s="13" t="s">
        <v>8</v>
      </c>
      <c r="B13" s="3"/>
      <c r="C13" s="28" t="s">
        <v>36</v>
      </c>
      <c r="D13" s="28"/>
      <c r="E13" s="3"/>
      <c r="F13" s="28" t="s">
        <v>27</v>
      </c>
      <c r="G13" s="28"/>
      <c r="H13" s="28" t="s">
        <v>2</v>
      </c>
      <c r="I13" s="28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30" hidden="1">
      <c r="A15" s="2" t="s">
        <v>9</v>
      </c>
      <c r="B15" s="2"/>
      <c r="C15" s="2"/>
      <c r="D15" s="2"/>
      <c r="E15" s="2"/>
      <c r="F15" s="14" t="s">
        <v>23</v>
      </c>
      <c r="G15" s="2"/>
      <c r="H15" s="1" t="s">
        <v>19</v>
      </c>
      <c r="I15" s="2"/>
    </row>
    <row r="16" spans="1:9" ht="15">
      <c r="A16" s="2" t="s">
        <v>25</v>
      </c>
      <c r="B16" s="2"/>
      <c r="C16" s="2">
        <v>5406.77</v>
      </c>
      <c r="D16" s="2" t="s">
        <v>28</v>
      </c>
      <c r="E16" s="2"/>
      <c r="F16" s="2">
        <v>30134.96</v>
      </c>
      <c r="G16" s="15"/>
      <c r="H16" s="15">
        <v>4821</v>
      </c>
      <c r="I16" s="2"/>
    </row>
    <row r="17" spans="1:9" ht="30" hidden="1">
      <c r="A17" s="2" t="s">
        <v>12</v>
      </c>
      <c r="B17" s="2"/>
      <c r="C17" s="2"/>
      <c r="D17" s="2"/>
      <c r="E17" s="2"/>
      <c r="F17" s="2" t="s">
        <v>23</v>
      </c>
      <c r="G17" s="15"/>
      <c r="H17" s="24" t="s">
        <v>19</v>
      </c>
      <c r="I17" s="2"/>
    </row>
    <row r="18" spans="1:8" ht="15">
      <c r="A18" s="2"/>
      <c r="B18" s="2"/>
      <c r="C18" s="2"/>
      <c r="D18" s="2"/>
      <c r="E18" s="2"/>
      <c r="F18" s="2"/>
      <c r="G18" s="15"/>
      <c r="H18" s="15"/>
    </row>
    <row r="19" spans="1:9" ht="30">
      <c r="A19" s="2" t="s">
        <v>35</v>
      </c>
      <c r="B19" s="2"/>
      <c r="C19" s="6">
        <v>0</v>
      </c>
      <c r="D19" s="2"/>
      <c r="E19" s="2"/>
      <c r="F19" s="6">
        <v>-625</v>
      </c>
      <c r="G19" s="15"/>
      <c r="H19" s="6">
        <v>0</v>
      </c>
      <c r="I19" s="15"/>
    </row>
    <row r="20" spans="1:9" ht="15">
      <c r="A20" s="2"/>
      <c r="B20" s="2"/>
      <c r="C20" s="2"/>
      <c r="D20" s="2">
        <f>SUM(C16:C19)</f>
        <v>5406.77</v>
      </c>
      <c r="E20" s="2"/>
      <c r="F20" s="2"/>
      <c r="G20" s="15">
        <f>SUM(F16:F19)</f>
        <v>29509.96</v>
      </c>
      <c r="H20" s="2"/>
      <c r="I20" s="2">
        <f>SUM(H16:H19)</f>
        <v>4821</v>
      </c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30">
      <c r="A22" s="13" t="s">
        <v>34</v>
      </c>
      <c r="B22" s="2"/>
      <c r="C22" s="2"/>
      <c r="D22" s="2"/>
      <c r="E22" s="2"/>
      <c r="F22" s="2"/>
      <c r="G22" s="2"/>
      <c r="H22" s="2"/>
      <c r="I22" s="2"/>
    </row>
    <row r="23" spans="1:9" ht="15">
      <c r="A23" s="2" t="s">
        <v>31</v>
      </c>
      <c r="B23" s="2"/>
      <c r="C23" s="2">
        <v>33282</v>
      </c>
      <c r="D23" s="2"/>
      <c r="E23" s="2"/>
      <c r="F23" s="2">
        <v>41091.57</v>
      </c>
      <c r="G23" s="2"/>
      <c r="H23" s="2">
        <v>37190.44</v>
      </c>
      <c r="I23" s="2"/>
    </row>
    <row r="24" spans="1:9" ht="15" hidden="1">
      <c r="A24" s="2" t="s">
        <v>10</v>
      </c>
      <c r="B24" s="2"/>
      <c r="C24" s="2"/>
      <c r="D24" s="2"/>
      <c r="E24" s="2"/>
      <c r="F24" s="2"/>
      <c r="G24" s="2"/>
      <c r="H24" s="2"/>
      <c r="I24" s="2"/>
    </row>
    <row r="25" spans="1:9" ht="45">
      <c r="A25" s="2" t="s">
        <v>13</v>
      </c>
      <c r="B25" s="2"/>
      <c r="C25" s="2">
        <v>15618</v>
      </c>
      <c r="D25" s="2"/>
      <c r="E25" s="2"/>
      <c r="F25" s="2">
        <v>16502.4</v>
      </c>
      <c r="G25" s="2"/>
      <c r="H25" s="2">
        <v>16879.98</v>
      </c>
      <c r="I25" s="2"/>
    </row>
    <row r="26" spans="1:9" ht="30">
      <c r="A26" s="2" t="s">
        <v>14</v>
      </c>
      <c r="B26" s="2"/>
      <c r="C26" s="2">
        <v>35165</v>
      </c>
      <c r="D26" s="2"/>
      <c r="E26" s="2"/>
      <c r="F26" s="2">
        <v>33188.8</v>
      </c>
      <c r="G26" s="2"/>
      <c r="H26" s="2">
        <v>27591</v>
      </c>
      <c r="I26" s="2"/>
    </row>
    <row r="27" spans="1:9" ht="30">
      <c r="A27" s="2" t="s">
        <v>15</v>
      </c>
      <c r="B27" s="2"/>
      <c r="C27" s="2">
        <v>40147</v>
      </c>
      <c r="D27" s="2"/>
      <c r="E27" s="2"/>
      <c r="F27" s="2">
        <v>39759.7</v>
      </c>
      <c r="G27" s="2"/>
      <c r="H27" s="2">
        <v>33655.56</v>
      </c>
      <c r="I27" s="2"/>
    </row>
    <row r="28" spans="1:9" ht="45">
      <c r="A28" s="2" t="s">
        <v>16</v>
      </c>
      <c r="B28" s="2"/>
      <c r="C28" s="2">
        <v>15258.17</v>
      </c>
      <c r="D28" s="2"/>
      <c r="E28" s="2"/>
      <c r="F28" s="2">
        <v>16647.9</v>
      </c>
      <c r="G28" s="2"/>
      <c r="H28" s="2">
        <v>16675.47</v>
      </c>
      <c r="I28" s="2"/>
    </row>
    <row r="29" spans="1:9" ht="45">
      <c r="A29" s="2" t="s">
        <v>24</v>
      </c>
      <c r="B29" s="2"/>
      <c r="C29" s="2">
        <v>31510</v>
      </c>
      <c r="D29" s="2"/>
      <c r="E29" s="2"/>
      <c r="F29" s="2">
        <v>26789.1</v>
      </c>
      <c r="G29" s="2"/>
      <c r="H29" s="2">
        <v>23503.31</v>
      </c>
      <c r="I29" s="2"/>
    </row>
    <row r="30" spans="1:8" ht="30">
      <c r="A30" s="2" t="s">
        <v>26</v>
      </c>
      <c r="B30" s="2"/>
      <c r="C30" s="6">
        <v>10366</v>
      </c>
      <c r="D30" s="2">
        <f>SUM(C23:C30)</f>
        <v>181346.17</v>
      </c>
      <c r="E30" s="2"/>
      <c r="F30" s="6">
        <v>10366</v>
      </c>
      <c r="G30" s="2">
        <f>SUM(F23:F30)</f>
        <v>184345.47</v>
      </c>
      <c r="H30" s="6">
        <v>224</v>
      </c>
    </row>
    <row r="31" spans="1:9" ht="15">
      <c r="A31" s="2"/>
      <c r="B31" s="2"/>
      <c r="C31" s="2"/>
      <c r="D31" s="2"/>
      <c r="E31" s="2"/>
      <c r="F31" s="2"/>
      <c r="G31" s="2"/>
      <c r="H31" s="15"/>
      <c r="I31" s="15">
        <v>155719.76</v>
      </c>
    </row>
    <row r="32" spans="1:9" ht="15">
      <c r="A32" s="2"/>
      <c r="B32" s="2"/>
      <c r="C32" s="2"/>
      <c r="D32" s="2"/>
      <c r="E32" s="2"/>
      <c r="F32" s="2"/>
      <c r="G32" s="6"/>
      <c r="H32" s="2"/>
      <c r="I32" s="16"/>
    </row>
    <row r="33" spans="1:9" ht="15.75" thickBot="1">
      <c r="A33" s="2" t="s">
        <v>22</v>
      </c>
      <c r="B33" s="2"/>
      <c r="C33" s="2"/>
      <c r="D33" s="21">
        <f>SUM(D13:D30)</f>
        <v>186752.94</v>
      </c>
      <c r="E33" s="2"/>
      <c r="F33" s="2"/>
      <c r="G33" s="17">
        <f>SUM(G14:G32)</f>
        <v>213855.43</v>
      </c>
      <c r="H33" s="2"/>
      <c r="I33" s="17">
        <v>160540.76</v>
      </c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6" spans="2:10" ht="106.5" customHeight="1">
      <c r="B36" s="22"/>
      <c r="C36" s="22"/>
      <c r="D36" s="22"/>
      <c r="E36" s="22"/>
      <c r="F36" s="22"/>
      <c r="G36" s="22"/>
      <c r="H36" s="22"/>
      <c r="I36" s="22" t="s">
        <v>33</v>
      </c>
      <c r="J36" s="9" t="s">
        <v>39</v>
      </c>
    </row>
    <row r="37" spans="1:9" ht="15.75">
      <c r="A37" s="31" t="s">
        <v>37</v>
      </c>
      <c r="B37" s="31"/>
      <c r="C37" s="31"/>
      <c r="D37" s="8"/>
      <c r="E37" s="8"/>
      <c r="F37" s="8"/>
      <c r="G37" s="8"/>
      <c r="H37" s="8"/>
      <c r="I37" s="8"/>
    </row>
    <row r="38" spans="1:9" ht="15.75">
      <c r="A38" s="7"/>
      <c r="B38" s="8"/>
      <c r="C38" s="8"/>
      <c r="D38" s="8"/>
      <c r="E38" s="8"/>
      <c r="F38" s="8"/>
      <c r="G38" s="8"/>
      <c r="H38" s="8"/>
      <c r="I38" s="8"/>
    </row>
    <row r="39" spans="1:9" ht="15.75">
      <c r="A39" s="30" t="s">
        <v>7</v>
      </c>
      <c r="B39" s="30"/>
      <c r="C39" s="11"/>
      <c r="D39" s="11"/>
      <c r="E39" s="11"/>
      <c r="F39" s="11"/>
      <c r="G39" s="11"/>
      <c r="H39" s="11"/>
      <c r="I39" s="11"/>
    </row>
    <row r="40" spans="1:9" ht="15.75">
      <c r="A40" s="10"/>
      <c r="B40" s="11"/>
      <c r="C40" s="11"/>
      <c r="D40" s="11"/>
      <c r="E40" s="11"/>
      <c r="F40" s="11"/>
      <c r="G40" s="11"/>
      <c r="H40" s="11"/>
      <c r="I40" s="11"/>
    </row>
    <row r="41" spans="1:9" ht="18">
      <c r="A41" s="30" t="s">
        <v>30</v>
      </c>
      <c r="B41" s="30"/>
      <c r="C41" s="30"/>
      <c r="D41" s="30"/>
      <c r="E41" s="30"/>
      <c r="F41" s="30"/>
      <c r="G41" s="18"/>
      <c r="H41" s="18"/>
      <c r="I41" s="18"/>
    </row>
    <row r="42" spans="1:9" ht="17.25" customHeight="1">
      <c r="A42" s="10" t="s">
        <v>43</v>
      </c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3"/>
      <c r="B43" s="2"/>
      <c r="C43" s="2"/>
      <c r="D43" s="2"/>
      <c r="E43" s="2"/>
      <c r="F43" s="2"/>
      <c r="G43" s="2"/>
      <c r="H43" s="2"/>
      <c r="I43" s="2"/>
    </row>
    <row r="44" ht="9" customHeight="1"/>
    <row r="45" spans="1:9" ht="15.75">
      <c r="A45" s="3" t="s">
        <v>0</v>
      </c>
      <c r="B45" s="3"/>
      <c r="C45" s="3" t="s">
        <v>36</v>
      </c>
      <c r="D45" s="3"/>
      <c r="E45" s="3"/>
      <c r="F45" s="3" t="s">
        <v>27</v>
      </c>
      <c r="G45" s="2"/>
      <c r="H45" s="3" t="s">
        <v>2</v>
      </c>
      <c r="I45" s="3"/>
    </row>
    <row r="46" spans="1:9" ht="15">
      <c r="A46" s="2" t="s">
        <v>1</v>
      </c>
      <c r="B46" s="2"/>
      <c r="C46" s="2">
        <v>511.71</v>
      </c>
      <c r="D46" s="2"/>
      <c r="E46" s="2"/>
      <c r="F46" s="2">
        <v>338.58</v>
      </c>
      <c r="G46" s="2"/>
      <c r="H46" s="2">
        <v>420.25</v>
      </c>
      <c r="I46" s="2"/>
    </row>
    <row r="47" spans="1:10" ht="15">
      <c r="A47" s="2" t="s">
        <v>32</v>
      </c>
      <c r="B47" s="2"/>
      <c r="C47" s="2">
        <v>12135.1</v>
      </c>
      <c r="D47" s="2"/>
      <c r="E47" s="2"/>
      <c r="F47" s="2">
        <f>12143.38+20732</f>
        <v>32875.38</v>
      </c>
      <c r="G47" s="2"/>
      <c r="H47" s="15">
        <v>22356</v>
      </c>
      <c r="I47" s="15"/>
      <c r="J47" s="2"/>
    </row>
    <row r="48" spans="1:10" ht="15">
      <c r="A48" s="2"/>
      <c r="B48" s="2"/>
      <c r="C48" s="6"/>
      <c r="D48" s="2"/>
      <c r="E48" s="2"/>
      <c r="F48" s="2"/>
      <c r="G48" s="2"/>
      <c r="H48" s="2"/>
      <c r="I48" s="2"/>
      <c r="J48" s="2"/>
    </row>
    <row r="49" spans="1:10" ht="15">
      <c r="A49" s="2" t="s">
        <v>3</v>
      </c>
      <c r="B49" s="2"/>
      <c r="C49" s="2"/>
      <c r="D49" s="2">
        <f>SUM(C46:C48)</f>
        <v>12646.81</v>
      </c>
      <c r="E49" s="2"/>
      <c r="G49" s="2">
        <f>SUM(F46:F47)</f>
        <v>33213.96</v>
      </c>
      <c r="H49" s="2"/>
      <c r="I49" s="2">
        <f>SUM(H46:H47)</f>
        <v>22776.25</v>
      </c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3" t="s">
        <v>4</v>
      </c>
      <c r="B51" s="3"/>
      <c r="C51" s="3"/>
      <c r="D51" s="3"/>
      <c r="E51" s="3"/>
      <c r="F51" s="3"/>
      <c r="G51" s="2"/>
      <c r="H51" s="2"/>
      <c r="I51" s="2"/>
      <c r="J51" s="2"/>
    </row>
    <row r="52" spans="1:10" ht="15">
      <c r="A52" s="2" t="s">
        <v>42</v>
      </c>
      <c r="B52" s="2"/>
      <c r="C52" s="2">
        <v>-8875</v>
      </c>
      <c r="D52" s="2"/>
      <c r="E52" s="2"/>
      <c r="F52" s="2">
        <f>-(6900+625)</f>
        <v>-7525</v>
      </c>
      <c r="G52" s="2"/>
      <c r="H52" s="2">
        <v>-15000</v>
      </c>
      <c r="I52" s="2"/>
      <c r="J52" s="2"/>
    </row>
    <row r="53" spans="1:10" ht="30">
      <c r="A53" s="2" t="s">
        <v>5</v>
      </c>
      <c r="B53" s="2"/>
      <c r="C53" s="2">
        <v>-500</v>
      </c>
      <c r="D53" s="2"/>
      <c r="E53" s="2"/>
      <c r="F53" s="1">
        <v>-1000</v>
      </c>
      <c r="G53" s="2"/>
      <c r="H53" s="19" t="s">
        <v>19</v>
      </c>
      <c r="I53" s="1"/>
      <c r="J53" s="2"/>
    </row>
    <row r="54" spans="1:10" ht="30">
      <c r="A54" s="2" t="s">
        <v>11</v>
      </c>
      <c r="B54" s="2"/>
      <c r="C54" s="6">
        <v>-28000</v>
      </c>
      <c r="D54" s="2"/>
      <c r="E54" s="2"/>
      <c r="F54" s="4" t="s">
        <v>23</v>
      </c>
      <c r="G54" s="2"/>
      <c r="H54" s="6">
        <v>-9000</v>
      </c>
      <c r="I54" s="15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 t="s">
        <v>6</v>
      </c>
      <c r="B56" s="2"/>
      <c r="C56" s="2"/>
      <c r="D56" s="6">
        <f>SUM(C52:C54)</f>
        <v>-37375</v>
      </c>
      <c r="E56" s="2"/>
      <c r="F56" s="2"/>
      <c r="G56" s="6">
        <f>SUM(F52:F54)</f>
        <v>-8525</v>
      </c>
      <c r="H56" s="2" t="s">
        <v>28</v>
      </c>
      <c r="I56" s="6">
        <f>SUM(H52:H54)</f>
        <v>-24000</v>
      </c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47.25">
      <c r="A58" s="3" t="s">
        <v>38</v>
      </c>
      <c r="B58" s="3"/>
      <c r="C58" s="2"/>
      <c r="D58" s="2">
        <f>SUM(D46:D57)</f>
        <v>-24728.190000000002</v>
      </c>
      <c r="E58" s="3"/>
      <c r="F58" s="3"/>
      <c r="G58" s="2">
        <f>G49+G56</f>
        <v>24688.96</v>
      </c>
      <c r="H58" s="2"/>
      <c r="I58" s="2">
        <f>I49+I56</f>
        <v>-1223.75</v>
      </c>
      <c r="J58" s="2" t="s">
        <v>18</v>
      </c>
    </row>
    <row r="59" spans="1:10" ht="15">
      <c r="A59" s="2"/>
      <c r="B59" s="2"/>
      <c r="C59" s="2"/>
      <c r="D59" s="2"/>
      <c r="E59" s="2"/>
      <c r="F59" s="2"/>
      <c r="G59" s="2"/>
      <c r="H59" s="2"/>
      <c r="J59" s="2"/>
    </row>
    <row r="60" spans="1:10" ht="30">
      <c r="A60" s="2" t="s">
        <v>20</v>
      </c>
      <c r="B60" s="2"/>
      <c r="C60" s="2"/>
      <c r="D60" s="6">
        <v>30134.96</v>
      </c>
      <c r="E60" s="2"/>
      <c r="G60" s="16">
        <f>I61</f>
        <v>4821.25</v>
      </c>
      <c r="H60" s="2"/>
      <c r="I60" s="6">
        <v>6045</v>
      </c>
      <c r="J60" s="2"/>
    </row>
    <row r="61" spans="1:10" ht="32.25" thickBot="1">
      <c r="A61" s="3" t="s">
        <v>21</v>
      </c>
      <c r="B61" s="2"/>
      <c r="C61" s="2"/>
      <c r="D61" s="20">
        <f>SUM(D58:D60)</f>
        <v>5406.769999999997</v>
      </c>
      <c r="E61" s="2"/>
      <c r="F61" s="2"/>
      <c r="G61" s="20">
        <f>SUM(G58:G60)</f>
        <v>29510.21</v>
      </c>
      <c r="H61" s="2"/>
      <c r="I61" s="20">
        <f>SUM(I58:I60)</f>
        <v>4821.25</v>
      </c>
      <c r="J61" s="2"/>
    </row>
    <row r="62" spans="1:9" ht="15.75" thickTop="1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5" spans="1:9" ht="15">
      <c r="A65" s="13"/>
      <c r="B65" s="2"/>
      <c r="C65" s="2"/>
      <c r="D65" s="2"/>
      <c r="E65" s="2"/>
      <c r="F65" s="2"/>
      <c r="G65" s="2"/>
      <c r="H65" s="23" t="s">
        <v>17</v>
      </c>
      <c r="I65" s="2"/>
    </row>
    <row r="66" spans="1:7" ht="15">
      <c r="A66" s="25"/>
      <c r="B66" s="2"/>
      <c r="C66" s="2"/>
      <c r="D66" s="2"/>
      <c r="E66" s="2"/>
      <c r="F66" s="2"/>
      <c r="G66" s="2"/>
    </row>
    <row r="67" spans="8:10" ht="37.5" customHeight="1">
      <c r="H67" s="29" t="s">
        <v>29</v>
      </c>
      <c r="I67" s="29"/>
      <c r="J67" s="5"/>
    </row>
    <row r="68" spans="11:19" ht="79.5" customHeight="1">
      <c r="K68" s="5"/>
      <c r="L68" s="5"/>
      <c r="M68" s="5"/>
      <c r="N68" s="5"/>
      <c r="O68" s="5"/>
      <c r="P68" s="5"/>
      <c r="Q68" s="5"/>
      <c r="R68" s="5"/>
      <c r="S68" s="5"/>
    </row>
    <row r="70" ht="12.75">
      <c r="C70" s="27"/>
    </row>
  </sheetData>
  <sheetProtection/>
  <mergeCells count="10">
    <mergeCell ref="H13:I13"/>
    <mergeCell ref="H67:I67"/>
    <mergeCell ref="C13:D13"/>
    <mergeCell ref="A41:F41"/>
    <mergeCell ref="A3:C3"/>
    <mergeCell ref="A5:C5"/>
    <mergeCell ref="A9:G9"/>
    <mergeCell ref="A37:C37"/>
    <mergeCell ref="A39:B39"/>
    <mergeCell ref="F13:G13"/>
  </mergeCells>
  <printOptions/>
  <pageMargins left="0.75" right="0.75" top="1" bottom="1" header="0.5" footer="0.5"/>
  <pageSetup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 Clayton</cp:lastModifiedBy>
  <cp:lastPrinted>2009-03-23T20:37:47Z</cp:lastPrinted>
  <dcterms:created xsi:type="dcterms:W3CDTF">2006-08-21T08:00:28Z</dcterms:created>
  <dcterms:modified xsi:type="dcterms:W3CDTF">2009-03-23T20:41:07Z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1262460031</vt:i4>
  </property>
  <property fmtid="{D5CDD505-2E9C-101B-9397-08002B2CF9AE}" pid="3" name="_EmailSubject">
    <vt:lpwstr>From Susan Clayton re Beale Trust</vt:lpwstr>
  </property>
  <property fmtid="{D5CDD505-2E9C-101B-9397-08002B2CF9AE}" pid="4" name="_AuthorEmail">
    <vt:lpwstr>b.dobbie@c-pac.net</vt:lpwstr>
  </property>
  <property fmtid="{D5CDD505-2E9C-101B-9397-08002B2CF9AE}" pid="5" name="_AuthorEmailDisplayName">
    <vt:lpwstr>Bob Dobbie</vt:lpwstr>
  </property>
  <property fmtid="{D5CDD505-2E9C-101B-9397-08002B2CF9AE}" pid="6" name="_ReviewingToolsShownOnce">
    <vt:lpwstr/>
  </property>
</Properties>
</file>